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Volumes/murseloviciryna/PHOTOBUSINESS/WERBUNG/"/>
    </mc:Choice>
  </mc:AlternateContent>
  <xr:revisionPtr revIDLastSave="0" documentId="13_ncr:1_{B6C3B201-8920-A042-B4DC-CB91479D6542}" xr6:coauthVersionLast="45" xr6:coauthVersionMax="45" xr10:uidLastSave="{00000000-0000-0000-0000-000000000000}"/>
  <bookViews>
    <workbookView xWindow="0" yWindow="460" windowWidth="29040" windowHeight="15840" tabRatio="500" activeTab="1" xr2:uid="{00000000-000D-0000-FFFF-FFFF00000000}"/>
  </bookViews>
  <sheets>
    <sheet name="Instruktionen" sheetId="1" r:id="rId1"/>
    <sheet name="CHECKLIST" sheetId="2" r:id="rId2"/>
  </sheets>
  <definedNames>
    <definedName name="_xlnm._FilterDatabase" localSheetId="1" hidden="1">CHECKLIST!$B$123:$F$123</definedName>
    <definedName name="Categories">Instruktionen!$A$2:$A$11</definedName>
  </definedNames>
  <calcPr calcId="19102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E16" i="2" l="1"/>
  <c r="E135" i="2"/>
  <c r="E134" i="2"/>
  <c r="E133" i="2"/>
  <c r="E132" i="2"/>
  <c r="E130" i="2"/>
  <c r="E129" i="2"/>
  <c r="E127" i="2"/>
  <c r="E126" i="2"/>
  <c r="E125" i="2"/>
  <c r="E124" i="2"/>
  <c r="E122" i="2"/>
  <c r="E121" i="2"/>
  <c r="E120" i="2"/>
  <c r="E119" i="2"/>
  <c r="E118" i="2"/>
  <c r="E117" i="2"/>
  <c r="E116" i="2"/>
  <c r="E115" i="2"/>
  <c r="E114" i="2"/>
  <c r="E113" i="2"/>
  <c r="E112" i="2"/>
  <c r="E111" i="2"/>
  <c r="E110" i="2"/>
  <c r="E108" i="2"/>
  <c r="E107" i="2"/>
  <c r="E106" i="2"/>
  <c r="E105" i="2"/>
  <c r="E104" i="2"/>
  <c r="E103" i="2"/>
  <c r="E102" i="2"/>
  <c r="E101" i="2"/>
  <c r="E100" i="2"/>
  <c r="E99" i="2"/>
  <c r="E98" i="2"/>
  <c r="E97" i="2"/>
  <c r="E96" i="2"/>
  <c r="E95" i="2"/>
  <c r="E94" i="2"/>
  <c r="E93" i="2"/>
  <c r="E92" i="2"/>
  <c r="E91" i="2"/>
  <c r="E90" i="2"/>
  <c r="E89" i="2"/>
  <c r="E88" i="2"/>
  <c r="E86" i="2"/>
  <c r="E85" i="2"/>
  <c r="E84" i="2"/>
  <c r="E83" i="2"/>
  <c r="E82" i="2"/>
  <c r="E81" i="2"/>
  <c r="E80" i="2"/>
  <c r="E79" i="2"/>
  <c r="E78" i="2"/>
  <c r="E77" i="2"/>
  <c r="E76" i="2"/>
  <c r="E75" i="2"/>
  <c r="E74" i="2"/>
  <c r="E73" i="2"/>
  <c r="E72" i="2"/>
  <c r="E71" i="2"/>
  <c r="E70" i="2"/>
  <c r="E69" i="2"/>
  <c r="E67" i="2"/>
  <c r="E66" i="2"/>
  <c r="E65" i="2"/>
  <c r="E64" i="2"/>
  <c r="E63" i="2"/>
  <c r="E62" i="2"/>
  <c r="E61" i="2"/>
  <c r="E60" i="2"/>
  <c r="E59" i="2"/>
  <c r="E58" i="2"/>
  <c r="E57" i="2"/>
  <c r="E56" i="2"/>
  <c r="E55" i="2"/>
  <c r="E54" i="2"/>
  <c r="E52" i="2"/>
  <c r="E51" i="2"/>
  <c r="E50" i="2"/>
  <c r="E49" i="2"/>
  <c r="E48" i="2"/>
  <c r="E47" i="2"/>
  <c r="E46" i="2"/>
  <c r="E45" i="2"/>
  <c r="E44" i="2"/>
  <c r="E43" i="2"/>
  <c r="E42" i="2"/>
  <c r="E41" i="2"/>
  <c r="E40" i="2"/>
  <c r="E39" i="2"/>
  <c r="E38" i="2"/>
  <c r="E37" i="2"/>
  <c r="E36" i="2"/>
  <c r="E35" i="2"/>
  <c r="E33" i="2"/>
  <c r="E32" i="2"/>
  <c r="E31" i="2"/>
  <c r="E30" i="2"/>
  <c r="E29" i="2"/>
  <c r="E28" i="2"/>
  <c r="E27" i="2"/>
  <c r="E26" i="2"/>
  <c r="E25" i="2"/>
  <c r="E24" i="2"/>
  <c r="E23" i="2"/>
  <c r="E22" i="2"/>
  <c r="E21" i="2"/>
  <c r="E20" i="2"/>
  <c r="E19" i="2"/>
  <c r="E18" i="2"/>
  <c r="E17" i="2"/>
  <c r="F12" i="2"/>
  <c r="D12" i="2"/>
</calcChain>
</file>

<file path=xl/sharedStrings.xml><?xml version="1.0" encoding="utf-8"?>
<sst xmlns="http://schemas.openxmlformats.org/spreadsheetml/2006/main" count="334" uniqueCount="192">
  <si>
    <t>Playlist</t>
  </si>
  <si>
    <t>Transport</t>
  </si>
  <si>
    <t>Emails</t>
  </si>
  <si>
    <t>No</t>
  </si>
  <si>
    <t>Wie benutzt man die Hochzeitscheckliste</t>
  </si>
  <si>
    <t>1. Diese Hochzeitscheckliste macht es Dir möglich, dass Du Deine Hochzeit innerhalb von 10 Monaten gemütlich und spannungsfrei organisieren kannst.</t>
  </si>
  <si>
    <t>2. Um zu beginnen, gib zuerst das Datum Eurer Hochzeit ein (B3 Zelle). Verwende das folgende Format: MM/TT/JJJJ</t>
  </si>
  <si>
    <r>
      <rPr>
        <sz val="11"/>
        <color rgb="FF000000"/>
        <rFont val="Calibri"/>
        <family val="2"/>
        <charset val="1"/>
      </rPr>
      <t xml:space="preserve">3. </t>
    </r>
    <r>
      <rPr>
        <b/>
        <sz val="11"/>
        <color rgb="FF000000"/>
        <rFont val="Calibri"/>
        <family val="2"/>
        <charset val="1"/>
      </rPr>
      <t>FÄLLIGKEITSDATUM</t>
    </r>
    <r>
      <rPr>
        <sz val="11"/>
        <color rgb="FF000000"/>
        <rFont val="Calibri"/>
        <family val="2"/>
        <charset val="1"/>
      </rPr>
      <t xml:space="preserve"> wird aufgefüllt:</t>
    </r>
  </si>
  <si>
    <t>- die rote Farbe bedeutet, dass der Fälligkeitstermin bereits passiert ist</t>
  </si>
  <si>
    <t>- die orange Farbe bedeutet, dass der Fälligkeitstermin diese Woche stattfindet</t>
  </si>
  <si>
    <t>- alle anderen Aufgaben müssen nächste Woche oder später erledigt werden</t>
  </si>
  <si>
    <r>
      <rPr>
        <sz val="11"/>
        <color rgb="FF000000"/>
        <rFont val="Calibri"/>
        <family val="2"/>
        <charset val="1"/>
      </rPr>
      <t>4. In der ersten Spalte „</t>
    </r>
    <r>
      <rPr>
        <b/>
        <sz val="11"/>
        <color rgb="FF000000"/>
        <rFont val="Calibri"/>
        <family val="2"/>
        <charset val="1"/>
      </rPr>
      <t>DONE</t>
    </r>
    <r>
      <rPr>
        <sz val="11"/>
        <color rgb="FF000000"/>
        <rFont val="Calibri"/>
        <family val="2"/>
        <charset val="1"/>
      </rPr>
      <t>“ hast Du die folgenden Optionen:</t>
    </r>
  </si>
  <si>
    <r>
      <rPr>
        <sz val="12"/>
        <rFont val="Calibri"/>
        <family val="2"/>
        <charset val="1"/>
      </rPr>
      <t xml:space="preserve">- </t>
    </r>
    <r>
      <rPr>
        <sz val="11"/>
        <rFont val="Calibri"/>
        <family val="2"/>
        <charset val="1"/>
      </rPr>
      <t>YES: wähle diese Alternative, wenn Du eine Aufgabe bereits erledigt hast.Der dazugehörige Fälligkeitsdatum wird grün markiert</t>
    </r>
  </si>
  <si>
    <t>- NO: wähle diese Alternative, wenn Du die Aufgabe noch nicht erledigt hast, sie aber nicht aus der Liste streichen willst. Das hat keine Auswirkung auf die Hintergrundfarben der Fälligkeitstermine.</t>
  </si>
  <si>
    <t>- IN PROGRESS: wähle diese Alternative, wenn Du die Aufgabe noch nicht erledigt hast, aber Du sie in naher Zukunft erledigen wirst. Der dazugehörige Fälligkeitsdatum wird hellgrün markiert, damit Du weißt, dass die Aufgabe im Gange ist.</t>
  </si>
  <si>
    <r>
      <rPr>
        <sz val="11"/>
        <color rgb="FF000000"/>
        <rFont val="Calibri"/>
        <family val="2"/>
        <charset val="1"/>
      </rPr>
      <t>- NOT NEEDED: wähle diese Alternative, wenn Dir der Eintrag von der Liste nicht nötig ist. Diese werden grau markiert.</t>
    </r>
    <r>
      <rPr>
        <sz val="12"/>
        <color rgb="FF000000"/>
        <rFont val="Calibri"/>
        <family val="2"/>
        <charset val="1"/>
      </rPr>
      <t xml:space="preserve"> </t>
    </r>
  </si>
  <si>
    <r>
      <rPr>
        <sz val="11"/>
        <color rgb="FF000000"/>
        <rFont val="Calibri"/>
        <family val="2"/>
        <charset val="1"/>
      </rPr>
      <t>5. Wenn Du eine Summe in die „</t>
    </r>
    <r>
      <rPr>
        <b/>
        <sz val="11"/>
        <color rgb="FF000000"/>
        <rFont val="Calibri"/>
        <family val="2"/>
        <charset val="1"/>
      </rPr>
      <t>VORAUSSICHTLICHE KOSTEN</t>
    </r>
    <r>
      <rPr>
        <sz val="11"/>
        <color rgb="FF000000"/>
        <rFont val="Calibri"/>
        <family val="2"/>
        <charset val="1"/>
      </rPr>
      <t>“ Spalte eingibst, werden sie automatisch addiert, und in der F3 Zelle „</t>
    </r>
    <r>
      <rPr>
        <b/>
        <sz val="11"/>
        <color rgb="FF000000"/>
        <rFont val="Calibri"/>
        <family val="2"/>
        <charset val="1"/>
      </rPr>
      <t>HOCHZEITSBUDGET</t>
    </r>
    <r>
      <rPr>
        <sz val="11"/>
        <color rgb="FF000000"/>
        <rFont val="Calibri"/>
        <family val="2"/>
        <charset val="1"/>
      </rPr>
      <t>“ gezeigt</t>
    </r>
  </si>
  <si>
    <t>Tragen Sie das Datum Ihrer Hochzeit im folgenden Format ein: DD-MM-JJJJ</t>
  </si>
  <si>
    <t>Heute ist</t>
  </si>
  <si>
    <t>HOCHZEITSPLANUNG-CHECKLISTE</t>
  </si>
  <si>
    <t>Hochzeitsbudget</t>
  </si>
  <si>
    <t>ERLEDIGT</t>
  </si>
  <si>
    <t>8-10 MONATE VOR DER HOCHZEIT (Inspirationsphase)</t>
  </si>
  <si>
    <t>SOLLTE EINGEKAUFT, BESTELLT ODER GESTALTET WERDEN</t>
  </si>
  <si>
    <t>FÄLLIGKEITSDATUM</t>
  </si>
  <si>
    <t>VORAUSSICHTLICHE KOSTEN</t>
  </si>
  <si>
    <t>Stell dir die Hochzeit vor und denk Dir das Konzept der Hochzeit aus</t>
  </si>
  <si>
    <t>Stelle eine Gästeliste zusammen</t>
  </si>
  <si>
    <t>Mach einen Budgetstrukturplan</t>
  </si>
  <si>
    <t>Entscheide Dich für eine Stadt/Dorf, wo Du Deine Hochzeit halten möchtest</t>
  </si>
  <si>
    <t>Internetrecherche: Suche nach einer Location für die Zeremonie und Hochzeitsparty</t>
  </si>
  <si>
    <t>Wähle mehrere möglichen Locations aus (beachte, dass etwa 80-90% der eingeladenen Gäste kommen werden und rechne mit mindestens 4 Quadratmetern pro Person)</t>
  </si>
  <si>
    <t>Suche Dir einen schönen Ort für den Brautvorbereitung aus</t>
  </si>
  <si>
    <t>Denke Dir aus, was für Brautkleider in Frage kommen könnten</t>
  </si>
  <si>
    <t>Recherchiere nach einem Hochzeitsladen</t>
  </si>
  <si>
    <t>Stell Dir vor, wo Du Deine Flitterwochen verbringen willst</t>
  </si>
  <si>
    <t>Wähle mehrere Fotografen aus, und erstelle eine Liste von den Kandidaten</t>
  </si>
  <si>
    <t>Wähle mehrere Videografen aus, und erstelle eine Liste von den Kandidaten</t>
  </si>
  <si>
    <t>Denke Dir ein Paar Entertainments und Programme aus</t>
  </si>
  <si>
    <t>Wähle Blumensorten und Dekoration aus, die Du gerne zu Deiner Hochzeit bestellen würdest</t>
  </si>
  <si>
    <r>
      <rPr>
        <sz val="12"/>
        <color rgb="FF000000"/>
        <rFont val="Calibri"/>
        <family val="1"/>
        <charset val="1"/>
      </rPr>
      <t>Internetrecherche:</t>
    </r>
    <r>
      <rPr>
        <sz val="11"/>
        <color rgb="FF000000"/>
        <rFont val="Calibri"/>
        <family val="2"/>
        <charset val="1"/>
      </rPr>
      <t xml:space="preserve"> </t>
    </r>
    <r>
      <rPr>
        <sz val="12"/>
        <rFont val="Calibri"/>
        <family val="1"/>
        <charset val="1"/>
      </rPr>
      <t>suche einen DJ oder eine Band aus</t>
    </r>
  </si>
  <si>
    <t>Denke nach, ob Du ein Catering bestellen möchtest</t>
  </si>
  <si>
    <t>Fange früh mit einer Grobplanung des Hochzeitstages an (sammle zumindest die Hauptideen zusammen)</t>
  </si>
  <si>
    <t>Kaufe dir eine Mitgliedskarte in einem Fitnessstudio und treibe Sport regelmäßig!</t>
  </si>
  <si>
    <t>Vorlage des Hochzeitsplans</t>
  </si>
  <si>
    <t>Fitness Mitgliedschaftskarte</t>
  </si>
  <si>
    <t>6-7 MONATE VOR DER HOCHZEIT</t>
  </si>
  <si>
    <t>4-5 MONATE VOR DER HOCHZEIT</t>
  </si>
  <si>
    <t>2-3 MONATE VOR DER HOCHZEIT</t>
  </si>
  <si>
    <t>1 MONAT VOR DER HOCHZEIT</t>
  </si>
  <si>
    <t>1 WOCHE VOR DER HOCHZEIT</t>
  </si>
  <si>
    <t>1 TAG VOR DER HOCHZEIT</t>
  </si>
  <si>
    <t>HOCHZEITSTAG</t>
  </si>
  <si>
    <t>NACH DER HOCHZEIT</t>
  </si>
  <si>
    <t>Reiche einen Antrag beim Standesbeamten ein</t>
  </si>
  <si>
    <t>Besuche und reserviere die Location der Hochzeitsfeier</t>
  </si>
  <si>
    <t>Location der Hochzeitsfeier, Tische und Stühle</t>
  </si>
  <si>
    <t>Besuche und reserviere die Location der Zeremonie</t>
  </si>
  <si>
    <t>Location der Zeremonie, Blumenmädchenkorb, Stühle</t>
  </si>
  <si>
    <t>Besorgt den Anzug und die Accessoires des Bräutigams</t>
  </si>
  <si>
    <t>Anzug des Bräutigams, Anzug der Trauzeugen, Krawatte, Hemd, Socken, Schuhe</t>
  </si>
  <si>
    <r>
      <rPr>
        <sz val="12"/>
        <rFont val="Calibri"/>
        <family val="1"/>
        <charset val="1"/>
      </rPr>
      <t>Falls du ein maßgeschneidertes Brautkleid tragen möchtest, vereinbare mit dem Schneider / mit der Schneiderin einen Termin</t>
    </r>
    <r>
      <rPr>
        <sz val="12"/>
        <color rgb="FF000000"/>
        <rFont val="Calibri"/>
        <family val="1"/>
        <charset val="1"/>
      </rPr>
      <t xml:space="preserve"> </t>
    </r>
  </si>
  <si>
    <t>Dienstleistungen des Schneider / der Schneiderin</t>
  </si>
  <si>
    <t>Buche die Flitterwochen</t>
  </si>
  <si>
    <t>Flitterwochen Tour, Koffer, Kleidung und Dokumente</t>
  </si>
  <si>
    <t xml:space="preserve">Triff und buche Deinen Fotografen </t>
  </si>
  <si>
    <t>Hochzeitsfotosession Paket</t>
  </si>
  <si>
    <t xml:space="preserve">Buche Euren Hochzeitsredner </t>
  </si>
  <si>
    <t>Dienstleistungen des Hochzeitsredners</t>
  </si>
  <si>
    <t>Organisiere Deine Verlobungsfotosession</t>
  </si>
  <si>
    <t>Outfit des Hochzeitspaares, Dienstleistungen des Fotografen</t>
  </si>
  <si>
    <t>Triff und buche Deinen Videografen</t>
  </si>
  <si>
    <t>Dienstleistungen des Videografers</t>
  </si>
  <si>
    <t>Triff und buche Deinen Hochzeitsplaner (es ist ratsam am Hochzeitstag zumindest einen Koordinator neben sich zu haben)</t>
  </si>
  <si>
    <t>Dienstleistungen des Hochzeitsplaners</t>
  </si>
  <si>
    <t>Reserviere das Entertainment, das Ihr Euch ausgesucht habt (DJ, Band, Feuerwerk etc.)</t>
  </si>
  <si>
    <t>Dienstleistungen der Entertainer</t>
  </si>
  <si>
    <t xml:space="preserve">Vereinbare einen Termin mit dem Blumenhändler, redet über die Dekoration und Deinen Blumenstrauß. Bestell alles nötige. </t>
  </si>
  <si>
    <t>Dekoration der Zeremonie, Dekoration des Ganges und des Altars, Gangläufer, Blumenstrauß der Braut, Blumenstrauß der Brautjungfer, Boutonniere, Dekoration des Wagens</t>
  </si>
  <si>
    <t>Gründe auf einer sozialen Plattform eine geschlossene Gruppe mit deinen Gästen, um die Kommunikation zu erleichern</t>
  </si>
  <si>
    <t>Eine Webseite für die Hochzeit, oder eine geschlossene Gruppe auf Facebook</t>
  </si>
  <si>
    <t>Verabrede Dich mit Beleuchtungsprofis</t>
  </si>
  <si>
    <t>Dienstleistungen der Belichtungsprofis</t>
  </si>
  <si>
    <t xml:space="preserve">Bestelle oder kaufe die Hochzeitsringe in einem Laden </t>
  </si>
  <si>
    <t>Hochzeitsring, Kissen für die Hochzeitsringe, Gravierung</t>
  </si>
  <si>
    <t>Buche eine Übernachtung für die Hochzeitsnacht und auch einen Raum für Brautvorbereitung</t>
  </si>
  <si>
    <t>Hotelzimmer oder andere Übernachtungsmöglichkeiten, Champagne und Whiskey Gläser</t>
  </si>
  <si>
    <t>Falls Ihr einen Heiratsvertrag unterschreiben wollt, ist es Zeit einen Rechtsanwalt anrufen</t>
  </si>
  <si>
    <t>Dienstleistungen des Rechtsanwalts</t>
  </si>
  <si>
    <t>Findet und kauft die Kleider der Brautjungfer</t>
  </si>
  <si>
    <t>Kleider der Brautjungfer</t>
  </si>
  <si>
    <t>Kaufe Dein Hochzeitskleid</t>
  </si>
  <si>
    <t>Hochzeitskleid, Brautschleier, Haarklammer</t>
  </si>
  <si>
    <t>Gestalte und bestelle die Hochzeitseinladungen</t>
  </si>
  <si>
    <t>Hochzeitseinladungen</t>
  </si>
  <si>
    <t>Verschicke die Hochzeitseinladungen</t>
  </si>
  <si>
    <t>Briefumschläge</t>
  </si>
  <si>
    <t>Stell Deinen endgültigen Hochzeitslook fertig und suche einen Stylisten aus</t>
  </si>
  <si>
    <r>
      <rPr>
        <sz val="12"/>
        <rFont val="Calibri"/>
        <family val="1"/>
        <charset val="1"/>
      </rPr>
      <t>Lade deine Freunde und Familienmitglieder zur geschlossenen Facebook Gruppe ein und finde heraus wer kommen kann und wer nicht</t>
    </r>
    <r>
      <rPr>
        <sz val="12"/>
        <color rgb="FF000000"/>
        <rFont val="Calibri"/>
        <family val="1"/>
        <charset val="1"/>
      </rPr>
      <t xml:space="preserve"> </t>
    </r>
  </si>
  <si>
    <r>
      <rPr>
        <sz val="12"/>
        <rFont val="Calibri"/>
        <family val="1"/>
        <charset val="1"/>
      </rPr>
      <t>Erkundige Dich nach Übernachtungsmöglichkeiten für die Gäste (das Hotel kann sowohl in der Nähe der Zeremonie, als auch in der Nähe von der Hochzeitsparty liegen)</t>
    </r>
    <r>
      <rPr>
        <sz val="12"/>
        <color rgb="FF000000"/>
        <rFont val="Calibri"/>
        <family val="1"/>
        <charset val="1"/>
      </rPr>
      <t xml:space="preserve"> </t>
    </r>
  </si>
  <si>
    <t>Buche das Catering</t>
  </si>
  <si>
    <t>Alkohol, Tische, Stühle, Speisen, Glaswaren, Servietten, Schirme</t>
  </si>
  <si>
    <t>Probiere mehrere Torten aus, und bestelle die richtige am Ende</t>
  </si>
  <si>
    <t>Hochzeitstorte</t>
  </si>
  <si>
    <t>Suche Songs und Lieder für die wichtigen Momente der Hochzeit (z.B. die Braut, der Bräutigam kommen zum Alter, der erste Kuss, der erste Tanz, Brautstrauß werfen)</t>
  </si>
  <si>
    <t>Erkläre dem DJ bzw. der Band oder schreibe die Lieder auf eine Liste, die Du während der Hochzeit auf keinen Fall hören willst</t>
  </si>
  <si>
    <t>Bis jetzt soll es sicher sein, wer kommen kann, und wer nicht</t>
  </si>
  <si>
    <t>Reserviere die Übernachtung für die Gäste</t>
  </si>
  <si>
    <t>Hotelzimmer für die Gäste</t>
  </si>
  <si>
    <t>Buche für die Gäste die Flüge (falls es nötig ist)</t>
  </si>
  <si>
    <t>Flugtickets</t>
  </si>
  <si>
    <t>Entscheide Dich für die perfekte Sitzordnung</t>
  </si>
  <si>
    <t>Sitzordnung</t>
  </si>
  <si>
    <t>Kaufe den Gästen kleine Geschenke, die Du ihr auf den Tisch legen kannst</t>
  </si>
  <si>
    <t>Kleine Geschenke für die Gäste, kleine Papiertüten</t>
  </si>
  <si>
    <t>Überprüfe ob mit den Reservierungen und Buchungen auch nicht schiefgelaufen ist</t>
  </si>
  <si>
    <r>
      <rPr>
        <sz val="12"/>
        <rFont val="Calibri"/>
        <family val="1"/>
        <charset val="1"/>
      </rPr>
      <t>Lade die nötigen Informationen in die geschlossene Gruppe hoch, was den Dresscode, die erwünschten Geschenke oder die Fragen der Gäste betrifft</t>
    </r>
    <r>
      <rPr>
        <sz val="12"/>
        <color rgb="FF000000"/>
        <rFont val="Calibri"/>
        <family val="1"/>
        <charset val="1"/>
      </rPr>
      <t xml:space="preserve"> </t>
    </r>
  </si>
  <si>
    <t>Triff Dich mit Deinem Stylisten und probiert Deine Frisur bzw. Makeup aus</t>
  </si>
  <si>
    <r>
      <rPr>
        <sz val="12"/>
        <rFont val="Calibri"/>
        <family val="1"/>
        <charset val="1"/>
      </rPr>
      <t>Kaufe die verbleibenden Accessoires für Deinen Hochzeislook</t>
    </r>
    <r>
      <rPr>
        <sz val="12"/>
        <color rgb="FF000000"/>
        <rFont val="Calibri"/>
        <family val="1"/>
        <charset val="1"/>
      </rPr>
      <t xml:space="preserve"> </t>
    </r>
  </si>
  <si>
    <t>Frisiermantel, Unterwäsche, Schuhe, Schmuck, Kompressionsstrumpfhosen, Strumpfgürtel, kleine Handtasche</t>
  </si>
  <si>
    <t>Kaufe die Accessoires für Eure Brautjungfern und Trauzeugen</t>
  </si>
  <si>
    <t>Manschettenknöpfe, Krawatten, Schuhe, Accessoires</t>
  </si>
  <si>
    <t>Kaufe die verbleibenden Gegenstände, die Ihr während der Hochzeit benötigen wird</t>
  </si>
  <si>
    <t>Laufsteg, kleiner Tisch für die Register, bunter Sand, Glaswasen, Bücher für die Gäste, Kerzen, Tische, Stühle, Tischdekoration, Altardekoration, Becher, Champagne, Tortenmesser, eine Kiste für die Geschenke, Feuerwerk und Wunderkerzen</t>
  </si>
  <si>
    <t>Stimmt für ein Menü im Restaurant zu, und bestellt es, kauft Alkohol, wenn es nötig ist</t>
  </si>
  <si>
    <t>Alkohol, Essen</t>
  </si>
  <si>
    <t>Plant die Junggesellenabschied-Party</t>
  </si>
  <si>
    <t>Alles Nötige für die Party</t>
  </si>
  <si>
    <t>Schreibt den Leuten eine E-Mail oder ladet sie persönlich zu euren Junggesellenabschied-Partys ein</t>
  </si>
  <si>
    <t>Schreib eine Liste des Programms und den Ereignissen des Hochzeitstags, schick diese an alle Lieferanten (wie z.B. FotografIn, Restaurant usw.) und mach Anpassungen falls nötig</t>
  </si>
  <si>
    <t>Erledige die Ankunft der Gäste (Verkehrsmittel)</t>
  </si>
  <si>
    <t>Gestalte die Menü Karten und Namenskarten sowie einen Brett mit der Sitzordnung</t>
  </si>
  <si>
    <t>Menü Karten, Zeremonie Karten, Hochzeitsprogramm, Sitzkarten der Gäste, Tischkarten (mit Nummern), Liste der nebeneinandersitzenden Gäste</t>
  </si>
  <si>
    <t>Bereite den Prost für das Versprechen mit deinem Bräutigam vor</t>
  </si>
  <si>
    <t>Eheversprechen und Trinkspruch</t>
  </si>
  <si>
    <t>Erzähle Eurem Hochzeitsredner die Geschichte, wie Ihr Euch getroffen habt, damit er es in der Rede erwähnen kann</t>
  </si>
  <si>
    <t>Meldet Euch an, und nimmt an Tanzstunden teil, damit Ihr Euren Tanz einüben könnt</t>
  </si>
  <si>
    <t>Tanzstunden</t>
  </si>
  <si>
    <t>Holt die Ringe ab und prüft, ob die Größe passt. Es ist aber noch nicht zu spät die Größe zu ändern</t>
  </si>
  <si>
    <t>Stelle eine „must-have“ liste von Fotos zusammen, und schicke es Deinem Fotografen</t>
  </si>
  <si>
    <t>Liste von den Fotos</t>
  </si>
  <si>
    <t>Vereinbart einen Termin mit deinem Zahnarzt</t>
  </si>
  <si>
    <t xml:space="preserve">Zahnaufhellung und weitere Dienstleistungen </t>
  </si>
  <si>
    <t>Bestätige die Regelungen und Abmachungen mit dem HochzeitsrednerIn</t>
  </si>
  <si>
    <t>Bestätige die Regelungen und Abmachungen mit der Rezeption</t>
  </si>
  <si>
    <t>Bestätige die Regelungen und Abmachungen mit dem Restaurant bzw. Catering</t>
  </si>
  <si>
    <t>Bestätige die Regelungen und Abmachungen mit dem Fotografen</t>
  </si>
  <si>
    <t>Bestätige die Regelungen und Abmachungen mit dem Videografen</t>
  </si>
  <si>
    <t>Bestätige die Regelungen und Abmachungen mit der Bäckerei</t>
  </si>
  <si>
    <t>Bestätige die Regelungen und Abmachungen mit dem Floristen</t>
  </si>
  <si>
    <t>Bestätige die Regelungen und Abmachungen mit dem Transportunternehmen</t>
  </si>
  <si>
    <t>Bestätige die Regelungen und Abmachungen mit den Unterhaltungskünstlern</t>
  </si>
  <si>
    <t>Bestätige die Regelungen und Abmachungen mit dem Stylisten</t>
  </si>
  <si>
    <t>Bestätige die Regelungen und Abmachungen mit den Beleuchtungsprofis</t>
  </si>
  <si>
    <t xml:space="preserve">Bestätige die Regelungen und Abmachungen mit dem DJ bzw. der Band </t>
  </si>
  <si>
    <t>Gib den Lieferanten eine Notrufnummer einer Ansprechperson (Freund oder Hochzeitskoordinator) bei allen Fragen am Tag der Hochzeit</t>
  </si>
  <si>
    <t xml:space="preserve">Bekomme die Heiratsurkunde zur Hand (bei einer kirchlichen Hochzeiten oder freien Trauung) </t>
  </si>
  <si>
    <t>Heiratsurkunde</t>
  </si>
  <si>
    <t>Schließ den Hochzeitsplan und die Liste der Programme ab (die die Routen und Aktivitäten beinhalten). Am besten macht Ihr das mit dem Hochzeitsmoderator zusammen</t>
  </si>
  <si>
    <t>Router Plan, Zeitplan der Hochzeit</t>
  </si>
  <si>
    <t xml:space="preserve">Kontaktiere Deinen Venue Manager und hol Dir die Informationen für spezielle Einrichtungen (wegen dem DJ, Fotografen etc.), was ist erlaubt und was nicht. </t>
  </si>
  <si>
    <t>Vergiss nicht einen Erste-Hilfe Kasten vorzubereiten</t>
  </si>
  <si>
    <t>Medikamente, Kosmetikprodukte um das Make-up während der Party zu verbessern, Anti Mücken Spray, falls Tische auch im Freien platziert sind</t>
  </si>
  <si>
    <t>Lass Deine Haare schneiden und färben</t>
  </si>
  <si>
    <t>Dienstleistungen des Friseurs</t>
  </si>
  <si>
    <t>Nun setz Dich hin, ruhe Dich aus und stell Dir diesen wunderschönen Tag vor. Falls du noch was nicht erledigt hast, oder vergessen haben solltest, tue es jetzt</t>
  </si>
  <si>
    <t>Geh zur Junggesellenabschied-Party und lass es Dir gut gehen</t>
  </si>
  <si>
    <t>Für freie Trauung: vergiss nicht die Hochzeitsurkunde dem HochzeitsrednerIn abzuliefern</t>
  </si>
  <si>
    <t>Gib all Kontaktdaten der Lieferanten einer Person ab, die alles am Hochzeitstag kontrollieren wird</t>
  </si>
  <si>
    <t>Kontaktliste</t>
  </si>
  <si>
    <t>Übertrage die Verantwortung auf eine Person, die am Ende der Hochzeit die Geschenke und die Blumen am Ende wegliefert.</t>
  </si>
  <si>
    <t>Verschicke den Lieferanten den endgültigen Zeitplan und stell ihnen die nötigen Informationen zur Verfügung (z.B. Ankunftszeit)</t>
  </si>
  <si>
    <t>Packe Deine Sachen für die Flitterwochen zusammen</t>
  </si>
  <si>
    <t>Falls Du keinen Hochzeitsplaner hast, such Dir mehrere Personen aus, die verschiedene Rollen unter sich verteilen</t>
  </si>
  <si>
    <t>Besuche einen Schönheitssalon und erledige die restlichen Prozeduren die nötig sind: Maniküre, Depilation, Hautreinigung etc., damit Du am großen Tag auch perfekt aussiehst</t>
  </si>
  <si>
    <t>Dienstleistungen des Schönheitssalons</t>
  </si>
  <si>
    <t>Überprüfe die Dekoration im Restaurant oder dekoriere den Ort selbst</t>
  </si>
  <si>
    <t>Lass die Sitzkarten und alles Nötige zur Location abliefern</t>
  </si>
  <si>
    <t>Stelle die Flächenzahlung (falls noch nicht online bezahlt) und Trinkgeld bereit</t>
  </si>
  <si>
    <t>Packe eine kleine Tasche für Deine Kleinigkeiten, und eine andere für die übrigen Sachen zusammen</t>
  </si>
  <si>
    <t>Ausgedruckter Hochzeitsplan, Eheversprechen, Trinkgeld in den Umschlägen, Wasser, Desodorier, Tampons, Nadel und weißer Faden, Lippenstift, matte Puder, Kugelschreiber und Papier, Haarspray, Handy, bequeme Schuhe, Nagellack, Notfallkoffer, Ausweise etc.</t>
  </si>
  <si>
    <t>Gehe mit Deinen Eltern in ein Restaurant und lasst es Euch schmecken</t>
  </si>
  <si>
    <t>Bereite jedes wichtige Dokument zur Zeremonie vor</t>
  </si>
  <si>
    <t>Bügele Dein Hochzeitskleid</t>
  </si>
  <si>
    <t>Hole den Brautstrauß ab</t>
  </si>
  <si>
    <t>Nehme ein heißes Bad und entspanne Dich</t>
  </si>
  <si>
    <t>Jemand muss die Tasche mitzunehmen, in welcher die Sachen für den Hochzeitstag gepackt wurden</t>
  </si>
  <si>
    <t>Lächele und genieße den großen Tag!</t>
  </si>
  <si>
    <t>Verschicke den Gästen Dankkarten</t>
  </si>
  <si>
    <t>Informiere die Behörden, dass Dein Nachname verändert wurde</t>
  </si>
  <si>
    <t>Bezahle die übrigen Rechnungen (falls es nötig ist)</t>
  </si>
  <si>
    <t>Verschicke den Gästen den Link, wo sie die Fotos und Videos der Hochzeit anschauen und herunterladen können.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</si>
</sst>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dd/yy;@"/>
    <numFmt numFmtId="165" formatCode="d\-mmm\-yy;@"/>
    <numFmt numFmtId="166" formatCode="[$-F800]dddd\,\ mmmm\ dd\,\ yyyy"/>
    <numFmt numFmtId="167" formatCode="[$-409]d/mmm/yy;@"/>
  </numFmts>
  <fonts count="16" x14ac:knownFonts="1">
    <font>
      <sz val="11"/>
      <color rgb="FF000000"/>
      <name val="Calibri"/>
      <family val="2"/>
      <charset val="1"/>
    </font>
    <font>
      <b/>
      <sz val="18"/>
      <color rgb="FF2C3339"/>
      <name val="Century Schoolbook"/>
      <family val="1"/>
      <charset val="1"/>
    </font>
    <font>
      <b/>
      <sz val="24"/>
      <color rgb="FF2C3339"/>
      <name val="Century Schoolbook"/>
      <family val="1"/>
      <charset val="1"/>
    </font>
    <font>
      <b/>
      <sz val="11"/>
      <color rgb="FF000000"/>
      <name val="Calibri"/>
      <family val="2"/>
      <charset val="1"/>
    </font>
    <font>
      <b/>
      <sz val="13"/>
      <color rgb="FFFFFFFF"/>
      <name val="Century Schoolbook"/>
      <family val="1"/>
      <charset val="1"/>
    </font>
    <font>
      <b/>
      <sz val="14"/>
      <color rgb="FF2C3339"/>
      <name val="Century Schoolbook"/>
      <family val="1"/>
      <charset val="1"/>
    </font>
    <font>
      <sz val="11"/>
      <color rgb="FFFFFFFF"/>
      <name val="Calibri"/>
      <family val="2"/>
      <charset val="1"/>
    </font>
    <font>
      <sz val="11"/>
      <color rgb="FF000000"/>
      <name val="Century Schoolbook"/>
      <family val="1"/>
      <charset val="1"/>
    </font>
    <font>
      <sz val="11"/>
      <color rgb="FF000000"/>
      <name val="Century Schoolbook"/>
      <charset val="1"/>
    </font>
    <font>
      <b/>
      <sz val="11"/>
      <color rgb="FFFFFFFF"/>
      <name val="Century Schoolbook"/>
      <family val="1"/>
      <charset val="1"/>
    </font>
    <font>
      <sz val="11"/>
      <color rgb="FFFF0000"/>
      <name val="Calibri"/>
      <family val="2"/>
      <charset val="1"/>
    </font>
    <font>
      <sz val="12"/>
      <name val="Calibri"/>
      <family val="2"/>
      <charset val="1"/>
    </font>
    <font>
      <sz val="11"/>
      <name val="Calibri"/>
      <family val="2"/>
      <charset val="1"/>
    </font>
    <font>
      <sz val="12"/>
      <color rgb="FF000000"/>
      <name val="Calibri"/>
      <family val="2"/>
      <charset val="1"/>
    </font>
    <font>
      <sz val="12"/>
      <name val="Calibri"/>
      <family val="1"/>
      <charset val="1"/>
    </font>
    <font>
      <sz val="12"/>
      <color rgb="FF000000"/>
      <name val="Calibri"/>
      <family val="1"/>
      <charset val="1"/>
    </font>
  </fonts>
  <fills count="7">
    <fill>
      <patternFill patternType="none"/>
    </fill>
    <fill>
      <patternFill patternType="gray125"/>
    </fill>
    <fill>
      <patternFill patternType="solid">
        <fgColor rgb="FF478164"/>
        <bgColor rgb="FF586572"/>
      </patternFill>
    </fill>
    <fill>
      <patternFill patternType="solid">
        <fgColor rgb="FFFEEED2"/>
        <bgColor rgb="FFE9ECEC"/>
      </patternFill>
    </fill>
    <fill>
      <patternFill patternType="solid">
        <fgColor rgb="FF62A985"/>
        <bgColor rgb="FF478164"/>
      </patternFill>
    </fill>
    <fill>
      <patternFill patternType="solid">
        <fgColor rgb="FFBCE4E5"/>
        <bgColor rgb="FFCCFFCC"/>
      </patternFill>
    </fill>
    <fill>
      <patternFill patternType="solid">
        <fgColor rgb="FFFEEED2"/>
        <bgColor rgb="FFFFFFFF"/>
      </patternFill>
    </fill>
  </fills>
  <borders count="7">
    <border>
      <left/>
      <right/>
      <top/>
      <bottom/>
      <diagonal/>
    </border>
    <border>
      <left/>
      <right/>
      <top/>
      <bottom style="thick">
        <color rgb="FF586572"/>
      </bottom>
      <diagonal/>
    </border>
    <border>
      <left style="medium">
        <color rgb="FF8D6B88"/>
      </left>
      <right style="medium">
        <color rgb="FF8D6B88"/>
      </right>
      <top style="medium">
        <color rgb="FF8D6B88"/>
      </top>
      <bottom style="medium">
        <color rgb="FF8D6B88"/>
      </bottom>
      <diagonal/>
    </border>
    <border>
      <left/>
      <right/>
      <top/>
      <bottom style="thin">
        <color rgb="FFA1CBB6"/>
      </bottom>
      <diagonal/>
    </border>
    <border>
      <left style="thin">
        <color rgb="FFA1CBB6"/>
      </left>
      <right/>
      <top style="thin">
        <color rgb="FFA1CBB6"/>
      </top>
      <bottom style="thin">
        <color rgb="FFA1CBB6"/>
      </bottom>
      <diagonal/>
    </border>
    <border>
      <left/>
      <right/>
      <top style="thin">
        <color rgb="FFA1CBB6"/>
      </top>
      <bottom style="thin">
        <color rgb="FFA1CBB6"/>
      </bottom>
      <diagonal/>
    </border>
    <border>
      <left/>
      <right style="thin">
        <color rgb="FFA1CBB6"/>
      </right>
      <top style="thin">
        <color rgb="FFA1CBB6"/>
      </top>
      <bottom style="thin">
        <color rgb="FFA1CBB6"/>
      </bottom>
      <diagonal/>
    </border>
  </borders>
  <cellStyleXfs count="2">
    <xf numFmtId="0" fontId="0" fillId="0" borderId="0"/>
    <xf numFmtId="0" fontId="2" fillId="0" borderId="1" applyProtection="0"/>
  </cellStyleXfs>
  <cellXfs count="43">
    <xf numFmtId="0" fontId="0" fillId="0" borderId="0" xfId="0"/>
    <xf numFmtId="0" fontId="0" fillId="0" borderId="0" xfId="0" applyFont="1"/>
    <xf numFmtId="164" fontId="0" fillId="0" borderId="0" xfId="0" applyNumberFormat="1" applyFont="1"/>
    <xf numFmtId="0" fontId="2" fillId="0" borderId="0" xfId="1" applyFont="1" applyBorder="1" applyAlignment="1" applyProtection="1"/>
    <xf numFmtId="0" fontId="5" fillId="0" borderId="0" xfId="1" applyFont="1" applyBorder="1" applyAlignment="1" applyProtection="1">
      <alignment horizontal="right"/>
    </xf>
    <xf numFmtId="165" fontId="5" fillId="0" borderId="0" xfId="1" applyNumberFormat="1" applyFont="1" applyBorder="1" applyAlignment="1" applyProtection="1">
      <alignment horizontal="left" indent="1"/>
    </xf>
    <xf numFmtId="0" fontId="6" fillId="2" borderId="0" xfId="0" applyFont="1" applyFill="1"/>
    <xf numFmtId="0" fontId="0" fillId="0" borderId="0" xfId="0" applyFont="1" applyBorder="1" applyAlignment="1">
      <alignment horizontal="center"/>
    </xf>
    <xf numFmtId="0" fontId="7" fillId="0" borderId="0" xfId="0" applyFont="1"/>
    <xf numFmtId="164" fontId="8" fillId="0" borderId="0" xfId="0" applyNumberFormat="1" applyFont="1"/>
    <xf numFmtId="0" fontId="0" fillId="3" borderId="0" xfId="0" applyFont="1" applyFill="1"/>
    <xf numFmtId="0" fontId="0" fillId="3" borderId="3" xfId="0" applyFont="1" applyFill="1" applyBorder="1" applyAlignment="1">
      <alignment wrapText="1"/>
    </xf>
    <xf numFmtId="165" fontId="0" fillId="3" borderId="3" xfId="0" applyNumberFormat="1" applyFont="1" applyFill="1" applyBorder="1" applyAlignment="1"/>
    <xf numFmtId="0" fontId="0" fillId="3" borderId="0" xfId="0" applyFont="1" applyFill="1" applyAlignment="1">
      <alignment horizontal="center"/>
    </xf>
    <xf numFmtId="0" fontId="7" fillId="0" borderId="0" xfId="0" applyFont="1" applyAlignment="1">
      <alignment wrapText="1"/>
    </xf>
    <xf numFmtId="0" fontId="0" fillId="0" borderId="0" xfId="0" applyFont="1" applyBorder="1" applyAlignment="1">
      <alignment wrapText="1"/>
    </xf>
    <xf numFmtId="0" fontId="9" fillId="4" borderId="4" xfId="0" applyFont="1" applyFill="1" applyBorder="1"/>
    <xf numFmtId="0" fontId="9" fillId="4" borderId="5" xfId="0" applyFont="1" applyFill="1" applyBorder="1"/>
    <xf numFmtId="0" fontId="0" fillId="3" borderId="4" xfId="0" applyFont="1" applyFill="1" applyBorder="1"/>
    <xf numFmtId="0" fontId="0" fillId="3" borderId="5" xfId="0" applyFont="1" applyFill="1" applyBorder="1" applyAlignment="1">
      <alignment wrapText="1"/>
    </xf>
    <xf numFmtId="165" fontId="0" fillId="3" borderId="5" xfId="0" applyNumberFormat="1" applyFont="1" applyFill="1" applyBorder="1" applyAlignment="1"/>
    <xf numFmtId="0" fontId="7" fillId="5" borderId="0" xfId="0" applyFont="1" applyFill="1"/>
    <xf numFmtId="164" fontId="8" fillId="5" borderId="0" xfId="0" applyNumberFormat="1" applyFont="1" applyFill="1"/>
    <xf numFmtId="0" fontId="0" fillId="0" borderId="5" xfId="0" applyFont="1" applyBorder="1" applyAlignment="1">
      <alignment wrapText="1"/>
    </xf>
    <xf numFmtId="165" fontId="0" fillId="0" borderId="5" xfId="0" applyNumberFormat="1" applyFont="1" applyBorder="1" applyAlignment="1"/>
    <xf numFmtId="14" fontId="4" fillId="2" borderId="2" xfId="1" applyNumberFormat="1" applyFont="1" applyFill="1" applyBorder="1" applyAlignment="1" applyProtection="1">
      <alignment horizontal="center"/>
    </xf>
    <xf numFmtId="166" fontId="0" fillId="0" borderId="0" xfId="0" applyNumberFormat="1" applyFont="1"/>
    <xf numFmtId="167" fontId="0" fillId="3" borderId="3" xfId="0" applyNumberFormat="1" applyFont="1" applyFill="1" applyBorder="1" applyAlignment="1"/>
    <xf numFmtId="0" fontId="10" fillId="0" borderId="0" xfId="0" applyFont="1" applyBorder="1" applyAlignment="1">
      <alignment horizontal="left"/>
    </xf>
    <xf numFmtId="0" fontId="1" fillId="0" borderId="0" xfId="1" applyFont="1" applyBorder="1"/>
    <xf numFmtId="0" fontId="0" fillId="0" borderId="0" xfId="0" applyAlignment="1">
      <alignment horizontal="left"/>
    </xf>
    <xf numFmtId="0" fontId="11" fillId="0" borderId="0" xfId="0" applyFont="1"/>
    <xf numFmtId="0" fontId="2" fillId="0" borderId="0" xfId="1" applyBorder="1"/>
    <xf numFmtId="0" fontId="5" fillId="0" borderId="0" xfId="1" applyFont="1" applyBorder="1" applyAlignment="1">
      <alignment horizontal="center"/>
    </xf>
    <xf numFmtId="0" fontId="14" fillId="6" borderId="3" xfId="0" applyFont="1" applyFill="1" applyBorder="1" applyAlignment="1">
      <alignment wrapText="1"/>
    </xf>
    <xf numFmtId="0" fontId="0" fillId="6" borderId="3" xfId="0" applyFill="1" applyBorder="1" applyAlignment="1">
      <alignment wrapText="1"/>
    </xf>
    <xf numFmtId="0" fontId="15" fillId="6" borderId="3" xfId="0" applyFont="1" applyFill="1" applyBorder="1" applyAlignment="1">
      <alignment wrapText="1"/>
    </xf>
    <xf numFmtId="0" fontId="7" fillId="4" borderId="5" xfId="0" applyFont="1" applyFill="1" applyBorder="1"/>
    <xf numFmtId="164" fontId="8" fillId="4" borderId="5" xfId="0" applyNumberFormat="1" applyFont="1" applyFill="1" applyBorder="1"/>
    <xf numFmtId="0" fontId="7" fillId="4" borderId="6" xfId="0" applyFont="1" applyFill="1" applyBorder="1"/>
    <xf numFmtId="0" fontId="14" fillId="6" borderId="5" xfId="0" applyFont="1" applyFill="1" applyBorder="1" applyAlignment="1">
      <alignment wrapText="1"/>
    </xf>
    <xf numFmtId="0" fontId="0" fillId="6" borderId="5" xfId="0" applyFill="1" applyBorder="1" applyAlignment="1">
      <alignment wrapText="1"/>
    </xf>
    <xf numFmtId="0" fontId="14" fillId="0" borderId="5" xfId="0" applyFont="1" applyBorder="1" applyAlignment="1">
      <alignment wrapText="1"/>
    </xf>
  </cellXfs>
  <cellStyles count="2">
    <cellStyle name="Explanatory Text" xfId="1" builtinId="53" customBuiltin="1"/>
    <cellStyle name="Normal" xfId="0" builtinId="0"/>
  </cellStyles>
  <dxfs count="6678">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color rgb="FF000000"/>
        <name val="Calibri"/>
        <family val="2"/>
        <charset val="1"/>
      </font>
      <alignment horizontal="general" vertical="bottom" textRotation="0" wrapText="0" indent="0" shrinkToFit="0"/>
    </dxf>
    <dxf>
      <font>
        <b/>
        <i val="0"/>
        <strike val="0"/>
        <outline val="0"/>
        <shadow val="0"/>
        <u val="none"/>
        <color rgb="FF2C3339"/>
        <name val="Century Schoolbook"/>
        <family val="1"/>
        <charset val="1"/>
      </font>
      <numFmt numFmtId="0" formatCode="General"/>
      <fill>
        <patternFill>
          <bgColor rgb="FFFFFFFF"/>
        </patternFill>
      </fill>
      <border diagonalUp="0" diagonalDown="0">
        <left/>
        <right/>
        <top/>
        <bottom style="thick">
          <color auto="1"/>
        </bottom>
      </border>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strike/>
        <color rgb="FFA6A6A6"/>
      </font>
      <fill>
        <patternFill>
          <bgColor rgb="FFE9ECEC"/>
        </patternFill>
      </fill>
    </dxf>
    <dxf>
      <font>
        <strike/>
        <color rgb="FFA6A6A6"/>
      </font>
      <fill>
        <patternFill>
          <bgColor rgb="FFE9ECEC"/>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strike/>
        <color rgb="FFA6A6A6"/>
      </font>
      <fill>
        <patternFill>
          <bgColor rgb="FFE9ECEC"/>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strike/>
        <color rgb="FFA6A6A6"/>
      </font>
      <fill>
        <patternFill>
          <bgColor rgb="FFE9ECEC"/>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strike/>
        <color rgb="FFA6A6A6"/>
      </font>
      <fill>
        <patternFill>
          <bgColor rgb="FFE9ECEC"/>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strike/>
        <color rgb="FFA6A6A6"/>
      </font>
      <fill>
        <patternFill>
          <bgColor rgb="FFE9ECEC"/>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ont>
        <strike/>
        <color rgb="FFA6A6A6"/>
      </font>
      <fill>
        <patternFill>
          <bgColor rgb="FFE9ECEC"/>
        </patternFill>
      </fill>
    </dxf>
    <dxf>
      <font>
        <strike/>
        <color rgb="FFA6A6A6"/>
      </font>
      <fill>
        <patternFill>
          <bgColor rgb="FFE9ECEC"/>
        </patternFill>
      </fill>
    </dxf>
    <dxf>
      <font>
        <b/>
        <i val="0"/>
        <strike val="0"/>
        <color rgb="FFFFFFFF"/>
      </font>
      <fill>
        <patternFill>
          <bgColor rgb="FF478164"/>
        </patternFill>
      </fill>
    </dxf>
    <dxf>
      <font>
        <color rgb="FFFFFFFF"/>
      </font>
      <fill>
        <patternFill>
          <bgColor rgb="FFFF5050"/>
        </patternFill>
      </fill>
    </dxf>
    <dxf>
      <font>
        <color rgb="FFFFFFFF"/>
      </font>
      <fill>
        <patternFill>
          <bgColor rgb="FFFFC000"/>
        </patternFill>
      </fill>
    </dxf>
    <dxf>
      <font>
        <strike/>
        <color rgb="FFA6A6A6"/>
      </font>
      <fill>
        <patternFill>
          <bgColor rgb="FFE9ECEC"/>
        </patternFill>
      </fill>
    </dxf>
    <dxf>
      <fill>
        <patternFill>
          <bgColor rgb="FFD0C55B"/>
        </patternFill>
      </fill>
    </dxf>
    <dxf>
      <fill>
        <patternFill patternType="solid">
          <fgColor rgb="FFFFFFFF"/>
          <bgColor rgb="FFFEEED2"/>
        </patternFill>
      </fill>
      <alignment horizontal="general" vertical="bottom" textRotation="0" wrapText="1" indent="0" justifyLastLine="0" shrinkToFit="0" readingOrder="0"/>
      <border diagonalUp="0" diagonalDown="0">
        <left/>
        <right/>
        <top/>
        <bottom style="thin">
          <color rgb="FFA1CBB6"/>
        </bottom>
        <vertical/>
        <horizontal/>
      </border>
    </dxf>
    <dxf>
      <font>
        <b val="0"/>
        <i val="0"/>
        <strike val="0"/>
        <condense val="0"/>
        <extend val="0"/>
        <outline val="0"/>
        <shadow val="0"/>
        <u val="none"/>
        <vertAlign val="baseline"/>
        <sz val="12"/>
        <color auto="1"/>
        <name val="Calibri"/>
        <family val="1"/>
        <charset val="1"/>
        <scheme val="none"/>
      </font>
      <fill>
        <patternFill patternType="solid">
          <fgColor rgb="FFFFFFFF"/>
          <bgColor rgb="FFFEEED2"/>
        </patternFill>
      </fill>
      <alignment horizontal="general" vertical="bottom" textRotation="0" wrapText="1" indent="0" justifyLastLine="0" shrinkToFit="0" readingOrder="0"/>
      <border diagonalUp="0" diagonalDown="0">
        <left/>
        <right/>
        <top/>
        <bottom style="thin">
          <color rgb="FFA1CBB6"/>
        </bottom>
        <vertical/>
        <horizontal/>
      </border>
    </dxf>
    <dxf>
      <font>
        <b val="0"/>
        <i val="0"/>
        <strike val="0"/>
        <condense val="0"/>
        <extend val="0"/>
        <outline val="0"/>
        <shadow val="0"/>
        <u val="none"/>
        <vertAlign val="baseline"/>
        <sz val="12"/>
        <color auto="1"/>
        <name val="Calibri"/>
        <family val="1"/>
        <charset val="1"/>
        <scheme val="none"/>
      </font>
      <alignment horizontal="general" vertical="bottom" textRotation="0" wrapText="1" indent="0" justifyLastLine="0" shrinkToFit="0" readingOrder="0"/>
      <border diagonalUp="0" diagonalDown="0">
        <left/>
        <right/>
        <top style="thin">
          <color rgb="FFA1CBB6"/>
        </top>
        <bottom style="thin">
          <color rgb="FFA1CBB6"/>
        </bottom>
        <vertical/>
        <horizontal/>
      </border>
    </dxf>
    <dxf>
      <font>
        <b val="0"/>
        <i val="0"/>
        <strike val="0"/>
        <condense val="0"/>
        <extend val="0"/>
        <outline val="0"/>
        <shadow val="0"/>
        <u val="none"/>
        <vertAlign val="baseline"/>
        <sz val="12"/>
        <color auto="1"/>
        <name val="Calibri"/>
        <family val="1"/>
        <charset val="1"/>
        <scheme val="none"/>
      </font>
      <fill>
        <patternFill patternType="solid">
          <fgColor rgb="FFFFFFFF"/>
          <bgColor rgb="FFFEEED2"/>
        </patternFill>
      </fill>
      <alignment horizontal="general" vertical="bottom" textRotation="0" wrapText="1" indent="0" justifyLastLine="0" shrinkToFit="0" readingOrder="0"/>
      <border diagonalUp="0" diagonalDown="0">
        <left/>
        <right/>
        <top/>
        <bottom style="thin">
          <color rgb="FFA1CBB6"/>
        </bottom>
        <vertical/>
        <horizontal/>
      </border>
    </dxf>
    <dxf>
      <font>
        <b val="0"/>
        <i val="0"/>
        <strike val="0"/>
        <condense val="0"/>
        <extend val="0"/>
        <outline val="0"/>
        <shadow val="0"/>
        <u val="none"/>
        <vertAlign val="baseline"/>
        <sz val="12"/>
        <color auto="1"/>
        <name val="Calibri"/>
        <family val="1"/>
        <charset val="1"/>
        <scheme val="none"/>
      </font>
      <fill>
        <patternFill patternType="solid">
          <fgColor rgb="FFFFFFFF"/>
          <bgColor rgb="FFFEEED2"/>
        </patternFill>
      </fill>
      <alignment horizontal="general" vertical="bottom" textRotation="0" wrapText="1" indent="0" justifyLastLine="0" shrinkToFit="0" readingOrder="0"/>
      <border diagonalUp="0" diagonalDown="0">
        <left/>
        <right/>
        <top/>
        <bottom style="thin">
          <color rgb="FFA1CBB6"/>
        </bottom>
        <vertical/>
        <horizontal/>
      </border>
    </dxf>
    <dxf>
      <font>
        <b val="0"/>
        <i val="0"/>
        <strike val="0"/>
        <condense val="0"/>
        <extend val="0"/>
        <outline val="0"/>
        <shadow val="0"/>
        <u val="none"/>
        <vertAlign val="baseline"/>
        <sz val="12"/>
        <color auto="1"/>
        <name val="Calibri"/>
        <family val="1"/>
        <charset val="1"/>
        <scheme val="none"/>
      </font>
      <fill>
        <patternFill patternType="solid">
          <fgColor rgb="FFFFFFFF"/>
          <bgColor rgb="FFFEEED2"/>
        </patternFill>
      </fill>
      <alignment horizontal="general" vertical="bottom" textRotation="0" wrapText="1" indent="0" justifyLastLine="0" shrinkToFit="0" readingOrder="0"/>
      <border diagonalUp="0" diagonalDown="0">
        <left/>
        <right/>
        <top/>
        <bottom style="thin">
          <color rgb="FFA1CBB6"/>
        </bottom>
        <vertical/>
        <horizontal/>
      </border>
    </dxf>
    <dxf>
      <font>
        <b val="0"/>
        <i val="0"/>
        <strike val="0"/>
        <condense val="0"/>
        <extend val="0"/>
        <outline val="0"/>
        <shadow val="0"/>
        <u val="none"/>
        <vertAlign val="baseline"/>
        <sz val="12"/>
        <color auto="1"/>
        <name val="Calibri"/>
        <family val="1"/>
        <charset val="1"/>
        <scheme val="none"/>
      </font>
      <fill>
        <patternFill patternType="solid">
          <fgColor rgb="FFFFFFFF"/>
          <bgColor rgb="FFFEEED2"/>
        </patternFill>
      </fill>
      <alignment horizontal="general" vertical="bottom" textRotation="0" wrapText="1" indent="0" justifyLastLine="0" shrinkToFit="0" readingOrder="0"/>
      <border diagonalUp="0" diagonalDown="0">
        <left/>
        <right/>
        <top/>
        <bottom style="thin">
          <color rgb="FFA1CBB6"/>
        </bottom>
        <vertical/>
        <horizontal/>
      </border>
    </dxf>
    <dxf>
      <font>
        <b val="0"/>
        <i val="0"/>
        <strike val="0"/>
        <condense val="0"/>
        <extend val="0"/>
        <outline val="0"/>
        <shadow val="0"/>
        <u val="none"/>
        <vertAlign val="baseline"/>
        <sz val="12"/>
        <color auto="1"/>
        <name val="Calibri"/>
        <family val="1"/>
        <charset val="1"/>
        <scheme val="none"/>
      </font>
      <fill>
        <patternFill patternType="solid">
          <fgColor rgb="FFFFFFFF"/>
          <bgColor rgb="FFFEEED2"/>
        </patternFill>
      </fill>
      <alignment horizontal="general" vertical="bottom" textRotation="0" wrapText="1" indent="0" justifyLastLine="0" shrinkToFit="0" readingOrder="0"/>
      <border diagonalUp="0" diagonalDown="0">
        <left/>
        <right/>
        <top/>
        <bottom style="thin">
          <color rgb="FFA1CBB6"/>
        </bottom>
        <vertical/>
        <horizontal/>
      </border>
    </dxf>
    <dxf>
      <font>
        <b val="0"/>
        <i val="0"/>
        <strike val="0"/>
        <condense val="0"/>
        <extend val="0"/>
        <outline val="0"/>
        <shadow val="0"/>
        <u val="none"/>
        <vertAlign val="baseline"/>
        <sz val="12"/>
        <color auto="1"/>
        <name val="Calibri"/>
        <family val="1"/>
        <charset val="1"/>
        <scheme val="none"/>
      </font>
      <fill>
        <patternFill patternType="solid">
          <fgColor rgb="FFFFFFFF"/>
          <bgColor rgb="FFFEEED2"/>
        </patternFill>
      </fill>
      <alignment horizontal="general" vertical="bottom" textRotation="0" wrapText="1" indent="0" justifyLastLine="0" shrinkToFit="0" readingOrder="0"/>
      <border diagonalUp="0" diagonalDown="0">
        <left/>
        <right/>
        <top/>
        <bottom style="thin">
          <color rgb="FFA1CBB6"/>
        </bottom>
        <vertical/>
        <horizontal/>
      </border>
    </dxf>
    <dxf>
      <font>
        <b val="0"/>
        <i val="0"/>
        <strike val="0"/>
        <condense val="0"/>
        <extend val="0"/>
        <outline val="0"/>
        <shadow val="0"/>
        <u val="none"/>
        <vertAlign val="baseline"/>
        <sz val="12"/>
        <color auto="1"/>
        <name val="Calibri"/>
        <family val="1"/>
        <charset val="1"/>
        <scheme val="none"/>
      </font>
      <fill>
        <patternFill patternType="solid">
          <fgColor rgb="FFFFFFFF"/>
          <bgColor rgb="FFFEEED2"/>
        </patternFill>
      </fill>
      <alignment horizontal="general" vertical="bottom" textRotation="0" wrapText="1" indent="0" justifyLastLine="0" shrinkToFit="0" readingOrder="0"/>
      <border diagonalUp="0" diagonalDown="0">
        <left/>
        <right/>
        <top/>
        <bottom style="thin">
          <color rgb="FFA1CBB6"/>
        </bottom>
        <vertical/>
        <horizontal/>
      </border>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A1CBB6"/>
      <rgbColor rgb="FF8D6B88"/>
      <rgbColor rgb="FF9999FF"/>
      <rgbColor rgb="FF993366"/>
      <rgbColor rgb="FFFEEED2"/>
      <rgbColor rgb="FFE9ECEC"/>
      <rgbColor rgb="FF660066"/>
      <rgbColor rgb="FFFF8080"/>
      <rgbColor rgb="FF0066CC"/>
      <rgbColor rgb="FFBCE4E5"/>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D0C55B"/>
      <rgbColor rgb="FF3366FF"/>
      <rgbColor rgb="FF62A985"/>
      <rgbColor rgb="FF99CC00"/>
      <rgbColor rgb="FFFFC000"/>
      <rgbColor rgb="FFFF9900"/>
      <rgbColor rgb="FFFF5050"/>
      <rgbColor rgb="FF586572"/>
      <rgbColor rgb="FFA6A6A6"/>
      <rgbColor rgb="FF003366"/>
      <rgbColor rgb="FF478164"/>
      <rgbColor rgb="FF003300"/>
      <rgbColor rgb="FF333300"/>
      <rgbColor rgb="FF993300"/>
      <rgbColor rgb="FF993366"/>
      <rgbColor rgb="FF333399"/>
      <rgbColor rgb="FF2C3339"/>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85680</xdr:colOff>
      <xdr:row>11</xdr:row>
      <xdr:rowOff>105480</xdr:rowOff>
    </xdr:from>
    <xdr:to>
      <xdr:col>2</xdr:col>
      <xdr:colOff>847080</xdr:colOff>
      <xdr:row>12</xdr:row>
      <xdr:rowOff>27720</xdr:rowOff>
    </xdr:to>
    <xdr:sp macro="" textlink="">
      <xdr:nvSpPr>
        <xdr:cNvPr id="2" name="CustomShape 1">
          <a:extLst>
            <a:ext uri="{FF2B5EF4-FFF2-40B4-BE49-F238E27FC236}">
              <a16:creationId xmlns:a16="http://schemas.microsoft.com/office/drawing/2014/main" id="{00000000-0008-0000-0100-000002000000}"/>
            </a:ext>
          </a:extLst>
        </xdr:cNvPr>
        <xdr:cNvSpPr/>
      </xdr:nvSpPr>
      <xdr:spPr>
        <a:xfrm>
          <a:off x="1213920" y="686160"/>
          <a:ext cx="761400" cy="142920"/>
        </a:xfrm>
        <a:prstGeom prst="leftArrow">
          <a:avLst>
            <a:gd name="adj1" fmla="val 50000"/>
            <a:gd name="adj2" fmla="val 50000"/>
          </a:avLst>
        </a:prstGeom>
        <a:solidFill>
          <a:srgbClr val="FF5050"/>
        </a:solidFill>
        <a:ln>
          <a:noFill/>
        </a:ln>
        <a:effectLst>
          <a:outerShdw blurRad="57150" dist="19050" dir="5400000" algn="ctr" rotWithShape="0">
            <a:srgbClr val="000000">
              <a:alpha val="63000"/>
            </a:srgbClr>
          </a:outerShdw>
        </a:effectLst>
      </xdr:spPr>
      <xdr:style>
        <a:lnRef idx="0">
          <a:schemeClr val="accent1"/>
        </a:lnRef>
        <a:fillRef idx="3">
          <a:schemeClr val="accent1"/>
        </a:fillRef>
        <a:effectRef idx="3">
          <a:schemeClr val="accent1"/>
        </a:effectRef>
        <a:fontRef idx="minor"/>
      </xdr:style>
    </xdr:sp>
    <xdr:clientData/>
  </xdr:twoCellAnchor>
  <xdr:twoCellAnchor editAs="oneCell">
    <xdr:from>
      <xdr:col>1</xdr:col>
      <xdr:colOff>0</xdr:colOff>
      <xdr:row>0</xdr:row>
      <xdr:rowOff>0</xdr:rowOff>
    </xdr:from>
    <xdr:to>
      <xdr:col>2</xdr:col>
      <xdr:colOff>2088216</xdr:colOff>
      <xdr:row>8</xdr:row>
      <xdr:rowOff>178900</xdr:rowOff>
    </xdr:to>
    <xdr:pic>
      <xdr:nvPicPr>
        <xdr:cNvPr id="3" name="Picture 2">
          <a:extLst>
            <a:ext uri="{FF2B5EF4-FFF2-40B4-BE49-F238E27FC236}">
              <a16:creationId xmlns:a16="http://schemas.microsoft.com/office/drawing/2014/main" id="{C0B99E21-784E-9848-974A-D96B489165EB}"/>
            </a:ext>
          </a:extLst>
        </xdr:cNvPr>
        <xdr:cNvPicPr>
          <a:picLocks noChangeAspect="1"/>
        </xdr:cNvPicPr>
      </xdr:nvPicPr>
      <xdr:blipFill>
        <a:blip xmlns:r="http://schemas.openxmlformats.org/officeDocument/2006/relationships" r:embed="rId1"/>
        <a:stretch>
          <a:fillRect/>
        </a:stretch>
      </xdr:blipFill>
      <xdr:spPr>
        <a:xfrm>
          <a:off x="127000" y="0"/>
          <a:ext cx="3180416" cy="17029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l3wks" displayName="tbl3wks" ref="B68:F86" totalsRowShown="0">
  <autoFilter ref="B68:F86" xr:uid="{00000000-0009-0000-0100-000001000000}"/>
  <tableColumns count="5">
    <tableColumn id="1" xr3:uid="{00000000-0010-0000-0000-000001000000}" name="ERLEDIGT"/>
    <tableColumn id="2" xr3:uid="{00000000-0010-0000-0000-000002000000}" name="2-3 MONATE VOR DER HOCHZEIT" dataDxfId="6677"/>
    <tableColumn id="3" xr3:uid="{00000000-0010-0000-0000-000003000000}" name="SOLLTE EINGEKAUFT, BESTELLT ODER GESTALTET WERDEN" dataDxfId="6676"/>
    <tableColumn id="4" xr3:uid="{00000000-0010-0000-0000-000004000000}" name="FÄLLIGKEITSDATUM"/>
    <tableColumn id="5" xr3:uid="{00000000-0010-0000-0000-000005000000}" name="VORAUSSICHTLICHE KOSTEN"/>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bl5days" displayName="tbl5days" ref="B87:F108" totalsRowShown="0">
  <autoFilter ref="B87:F108" xr:uid="{00000000-0009-0000-0100-000002000000}"/>
  <tableColumns count="5">
    <tableColumn id="1" xr3:uid="{00000000-0010-0000-0100-000001000000}" name="ERLEDIGT"/>
    <tableColumn id="2" xr3:uid="{00000000-0010-0000-0100-000002000000}" name="1 MONAT VOR DER HOCHZEIT" dataDxfId="6675"/>
    <tableColumn id="3" xr3:uid="{00000000-0010-0000-0100-000003000000}" name="SOLLTE EINGEKAUFT, BESTELLT ODER GESTALTET WERDEN" dataDxfId="6674"/>
    <tableColumn id="4" xr3:uid="{00000000-0010-0000-0100-000004000000}" name="FÄLLIGKEITSDATUM"/>
    <tableColumn id="5" xr3:uid="{00000000-0010-0000-0100-000005000000}" name="VORAUSSICHTLICHE KOSTEN"/>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bl6wks" displayName="tbl6wks" ref="B34:F52" totalsRowShown="0">
  <autoFilter ref="B34:F52" xr:uid="{00000000-0009-0000-0100-000003000000}"/>
  <tableColumns count="5">
    <tableColumn id="1" xr3:uid="{00000000-0010-0000-0200-000001000000}" name="ERLEDIGT"/>
    <tableColumn id="2" xr3:uid="{00000000-0010-0000-0200-000002000000}" name="6-7 MONATE VOR DER HOCHZEIT" dataDxfId="6673"/>
    <tableColumn id="3" xr3:uid="{00000000-0010-0000-0200-000003000000}" name="SOLLTE EINGEKAUFT, BESTELLT ODER GESTALTET WERDEN" dataDxfId="6672"/>
    <tableColumn id="4" xr3:uid="{00000000-0010-0000-0200-000004000000}" name="FÄLLIGKEITSDATUM"/>
    <tableColumn id="5" xr3:uid="{00000000-0010-0000-0200-000005000000}" name="VORAUSSICHTLICHE KOSTEN"/>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bl8wks" displayName="tbl8wks" ref="B15:F33" totalsRowShown="0">
  <autoFilter ref="B15:F33" xr:uid="{00000000-0009-0000-0100-000005000000}"/>
  <tableColumns count="5">
    <tableColumn id="1" xr3:uid="{00000000-0010-0000-0300-000001000000}" name="ERLEDIGT"/>
    <tableColumn id="2" xr3:uid="{00000000-0010-0000-0300-000002000000}" name="8-10 MONATE VOR DER HOCHZEIT (Inspirationsphase)" dataDxfId="6671"/>
    <tableColumn id="3" xr3:uid="{00000000-0010-0000-0300-000003000000}" name="SOLLTE EINGEKAUFT, BESTELLT ODER GESTALTET WERDEN"/>
    <tableColumn id="4" xr3:uid="{00000000-0010-0000-0300-000004000000}" name="FÄLLIGKEITSDATUM"/>
    <tableColumn id="5" xr3:uid="{00000000-0010-0000-0300-000005000000}" name="VORAUSSICHTLICHE KOSTEN"/>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blAfter" displayName="tblAfter" ref="B128:F130" totalsRowShown="0">
  <autoFilter ref="B128:F130" xr:uid="{00000000-0009-0000-0100-000006000000}"/>
  <tableColumns count="5">
    <tableColumn id="1" xr3:uid="{00000000-0010-0000-0400-000001000000}" name="ERLEDIGT"/>
    <tableColumn id="2" xr3:uid="{00000000-0010-0000-0400-000002000000}" name="HOCHZEITSTAG" dataDxfId="6670"/>
    <tableColumn id="3" xr3:uid="{00000000-0010-0000-0400-000003000000}" name="SOLLTE EINGEKAUFT, BESTELLT ODER GESTALTET WERDEN"/>
    <tableColumn id="4" xr3:uid="{00000000-0010-0000-0400-000004000000}" name="FÄLLIGKEITSDATUM"/>
    <tableColumn id="5" xr3:uid="{00000000-0010-0000-0400-000005000000}" name="VORAUSSICHTLICHE KOSTEN"/>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tblDayOf" displayName="tblDayOf" ref="B109:F122" totalsRowShown="0">
  <autoFilter ref="B109:F122" xr:uid="{00000000-0009-0000-0100-000007000000}"/>
  <tableColumns count="5">
    <tableColumn id="1" xr3:uid="{00000000-0010-0000-0500-000001000000}" name="ERLEDIGT"/>
    <tableColumn id="2" xr3:uid="{00000000-0010-0000-0500-000002000000}" name="1 WOCHE VOR DER HOCHZEIT" dataDxfId="6669"/>
    <tableColumn id="3" xr3:uid="{00000000-0010-0000-0500-000003000000}" name="SOLLTE EINGEKAUFT, BESTELLT ODER GESTALTET WERDEN" dataDxfId="6668"/>
    <tableColumn id="4" xr3:uid="{00000000-0010-0000-0500-000004000000}" name="FÄLLIGKEITSDATUM"/>
    <tableColumn id="5" xr3:uid="{00000000-0010-0000-0500-000005000000}" name="VORAUSSICHTLICHE KOSTE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6"/>
  <sheetViews>
    <sheetView zoomScaleNormal="100" workbookViewId="0"/>
  </sheetViews>
  <sheetFormatPr baseColWidth="10" defaultColWidth="8.83203125" defaultRowHeight="15" x14ac:dyDescent="0.2"/>
  <cols>
    <col min="1" max="1" width="26" customWidth="1"/>
    <col min="2" max="1025" width="8.6640625" customWidth="1"/>
  </cols>
  <sheetData>
    <row r="1" spans="1:1" ht="23" x14ac:dyDescent="0.25">
      <c r="A1" s="29" t="s">
        <v>4</v>
      </c>
    </row>
    <row r="3" spans="1:1" x14ac:dyDescent="0.2">
      <c r="A3" t="s">
        <v>5</v>
      </c>
    </row>
    <row r="4" spans="1:1" x14ac:dyDescent="0.2">
      <c r="A4" t="s">
        <v>6</v>
      </c>
    </row>
    <row r="5" spans="1:1" x14ac:dyDescent="0.2">
      <c r="A5" t="s">
        <v>7</v>
      </c>
    </row>
    <row r="6" spans="1:1" x14ac:dyDescent="0.2">
      <c r="A6" t="s">
        <v>8</v>
      </c>
    </row>
    <row r="7" spans="1:1" x14ac:dyDescent="0.2">
      <c r="A7" t="s">
        <v>9</v>
      </c>
    </row>
    <row r="8" spans="1:1" x14ac:dyDescent="0.2">
      <c r="A8" t="s">
        <v>10</v>
      </c>
    </row>
    <row r="10" spans="1:1" x14ac:dyDescent="0.2">
      <c r="A10" s="30" t="s">
        <v>11</v>
      </c>
    </row>
    <row r="11" spans="1:1" ht="16" x14ac:dyDescent="0.2">
      <c r="A11" s="31" t="s">
        <v>12</v>
      </c>
    </row>
    <row r="12" spans="1:1" x14ac:dyDescent="0.2">
      <c r="A12" t="s">
        <v>13</v>
      </c>
    </row>
    <row r="13" spans="1:1" x14ac:dyDescent="0.2">
      <c r="A13" t="s">
        <v>14</v>
      </c>
    </row>
    <row r="14" spans="1:1" ht="16" x14ac:dyDescent="0.2">
      <c r="A14" t="s">
        <v>15</v>
      </c>
    </row>
    <row r="16" spans="1:1" x14ac:dyDescent="0.2">
      <c r="A16" s="30" t="s">
        <v>16</v>
      </c>
    </row>
  </sheetData>
  <pageMargins left="0.7" right="0.7" top="0.75" bottom="0.75"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586572"/>
    <pageSetUpPr fitToPage="1"/>
  </sheetPr>
  <dimension ref="A11:AMK135"/>
  <sheetViews>
    <sheetView showGridLines="0" tabSelected="1" zoomScaleNormal="100" workbookViewId="0">
      <pane xSplit="1" ySplit="13" topLeftCell="B14" activePane="bottomRight" state="frozen"/>
      <selection pane="topRight" activeCell="B1" sqref="B1"/>
      <selection pane="bottomLeft" activeCell="A5" sqref="A5"/>
      <selection pane="bottomRight" activeCell="C21" sqref="C21"/>
    </sheetView>
  </sheetViews>
  <sheetFormatPr baseColWidth="10" defaultColWidth="8.83203125" defaultRowHeight="15" x14ac:dyDescent="0.2"/>
  <cols>
    <col min="1" max="1" width="1.6640625" style="1" customWidth="1"/>
    <col min="2" max="2" width="14.33203125" style="1" customWidth="1"/>
    <col min="3" max="3" width="67.1640625" style="1" customWidth="1"/>
    <col min="4" max="4" width="74.5" style="1" customWidth="1"/>
    <col min="5" max="5" width="27.5" style="2" customWidth="1"/>
    <col min="6" max="6" width="36.5" style="1" customWidth="1"/>
    <col min="7" max="1025" width="9.1640625" style="1" customWidth="1"/>
  </cols>
  <sheetData>
    <row r="11" spans="2:9" ht="30" x14ac:dyDescent="0.3">
      <c r="B11" s="32" t="s">
        <v>19</v>
      </c>
      <c r="C11" s="3"/>
      <c r="D11" s="3"/>
    </row>
    <row r="12" spans="2:9" ht="18" x14ac:dyDescent="0.2">
      <c r="B12" s="25"/>
      <c r="C12" s="4" t="s">
        <v>18</v>
      </c>
      <c r="D12" s="5">
        <f ca="1">TODAY()</f>
        <v>44132</v>
      </c>
      <c r="E12" s="33" t="s">
        <v>20</v>
      </c>
      <c r="F12" s="6">
        <f>SUM(F15:F135)</f>
        <v>0</v>
      </c>
      <c r="I12" s="26"/>
    </row>
    <row r="13" spans="2:9" x14ac:dyDescent="0.2">
      <c r="B13" s="28" t="s">
        <v>17</v>
      </c>
      <c r="C13" s="7"/>
      <c r="D13" s="7"/>
    </row>
    <row r="15" spans="2:9" ht="16" x14ac:dyDescent="0.2">
      <c r="B15" s="8" t="s">
        <v>21</v>
      </c>
      <c r="C15" s="8" t="s">
        <v>22</v>
      </c>
      <c r="D15" s="14" t="s">
        <v>23</v>
      </c>
      <c r="E15" s="9" t="s">
        <v>24</v>
      </c>
      <c r="F15" s="8" t="s">
        <v>25</v>
      </c>
    </row>
    <row r="16" spans="2:9" ht="17" x14ac:dyDescent="0.2">
      <c r="B16" s="10" t="s">
        <v>3</v>
      </c>
      <c r="C16" s="34" t="s">
        <v>26</v>
      </c>
      <c r="D16" s="11"/>
      <c r="E16" s="27">
        <f>$B$12-300</f>
        <v>-300</v>
      </c>
      <c r="F16" s="13"/>
    </row>
    <row r="17" spans="2:6" ht="17" x14ac:dyDescent="0.2">
      <c r="B17" s="10" t="s">
        <v>3</v>
      </c>
      <c r="C17" s="34" t="s">
        <v>27</v>
      </c>
      <c r="D17" s="11"/>
      <c r="E17" s="12">
        <f>$B$12-293</f>
        <v>-293</v>
      </c>
      <c r="F17" s="13"/>
    </row>
    <row r="18" spans="2:6" ht="17" x14ac:dyDescent="0.2">
      <c r="B18" s="10" t="s">
        <v>3</v>
      </c>
      <c r="C18" s="34" t="s">
        <v>28</v>
      </c>
      <c r="D18" s="11"/>
      <c r="E18" s="12">
        <f>$B$12-291</f>
        <v>-291</v>
      </c>
      <c r="F18" s="13"/>
    </row>
    <row r="19" spans="2:6" ht="17" x14ac:dyDescent="0.2">
      <c r="B19" s="10" t="s">
        <v>3</v>
      </c>
      <c r="C19" s="34" t="s">
        <v>29</v>
      </c>
      <c r="D19" s="11"/>
      <c r="E19" s="12">
        <f>$B$12-288</f>
        <v>-288</v>
      </c>
      <c r="F19" s="13"/>
    </row>
    <row r="20" spans="2:6" ht="34" x14ac:dyDescent="0.2">
      <c r="B20" s="10" t="s">
        <v>3</v>
      </c>
      <c r="C20" s="34" t="s">
        <v>30</v>
      </c>
      <c r="D20" s="11"/>
      <c r="E20" s="12">
        <f>$B$12-281</f>
        <v>-281</v>
      </c>
      <c r="F20" s="13"/>
    </row>
    <row r="21" spans="2:6" ht="51" x14ac:dyDescent="0.2">
      <c r="B21" s="10" t="s">
        <v>3</v>
      </c>
      <c r="C21" s="34" t="s">
        <v>31</v>
      </c>
      <c r="D21" s="11"/>
      <c r="E21" s="12">
        <f>$B$12-278</f>
        <v>-278</v>
      </c>
      <c r="F21" s="13"/>
    </row>
    <row r="22" spans="2:6" ht="17" x14ac:dyDescent="0.2">
      <c r="B22" s="10" t="s">
        <v>3</v>
      </c>
      <c r="C22" s="34" t="s">
        <v>32</v>
      </c>
      <c r="D22" s="11"/>
      <c r="E22" s="12">
        <f>$B$12-273</f>
        <v>-273</v>
      </c>
      <c r="F22" s="13"/>
    </row>
    <row r="23" spans="2:6" ht="17" x14ac:dyDescent="0.2">
      <c r="B23" s="10" t="s">
        <v>3</v>
      </c>
      <c r="C23" s="34" t="s">
        <v>33</v>
      </c>
      <c r="D23" s="11"/>
      <c r="E23" s="12">
        <f>$B$12-266</f>
        <v>-266</v>
      </c>
      <c r="F23" s="13"/>
    </row>
    <row r="24" spans="2:6" ht="17" x14ac:dyDescent="0.2">
      <c r="B24" s="10" t="s">
        <v>3</v>
      </c>
      <c r="C24" s="34" t="s">
        <v>34</v>
      </c>
      <c r="D24" s="11"/>
      <c r="E24" s="12">
        <f>$B$12-260</f>
        <v>-260</v>
      </c>
      <c r="F24" s="13"/>
    </row>
    <row r="25" spans="2:6" ht="17" x14ac:dyDescent="0.2">
      <c r="B25" s="10" t="s">
        <v>3</v>
      </c>
      <c r="C25" s="34" t="s">
        <v>35</v>
      </c>
      <c r="D25" s="11"/>
      <c r="E25" s="12">
        <f>$B$12-254</f>
        <v>-254</v>
      </c>
      <c r="F25" s="13"/>
    </row>
    <row r="26" spans="2:6" ht="17" x14ac:dyDescent="0.2">
      <c r="B26" s="10" t="s">
        <v>3</v>
      </c>
      <c r="C26" s="34" t="s">
        <v>36</v>
      </c>
      <c r="D26" s="11"/>
      <c r="E26" s="12">
        <f>$B$12-248</f>
        <v>-248</v>
      </c>
      <c r="F26" s="13"/>
    </row>
    <row r="27" spans="2:6" ht="16" x14ac:dyDescent="0.2">
      <c r="B27" s="10" t="s">
        <v>3</v>
      </c>
      <c r="C27" s="35" t="s">
        <v>37</v>
      </c>
      <c r="D27" s="11"/>
      <c r="E27" s="12">
        <f>$B$12-242</f>
        <v>-242</v>
      </c>
      <c r="F27" s="13"/>
    </row>
    <row r="28" spans="2:6" ht="17" x14ac:dyDescent="0.2">
      <c r="B28" s="10" t="s">
        <v>3</v>
      </c>
      <c r="C28" s="34" t="s">
        <v>38</v>
      </c>
      <c r="D28" s="11"/>
      <c r="E28" s="12">
        <f>$B$12-236</f>
        <v>-236</v>
      </c>
      <c r="F28" s="13"/>
    </row>
    <row r="29" spans="2:6" ht="34" x14ac:dyDescent="0.2">
      <c r="B29" s="10" t="s">
        <v>3</v>
      </c>
      <c r="C29" s="34" t="s">
        <v>39</v>
      </c>
      <c r="D29" s="11"/>
      <c r="E29" s="12">
        <f>$B$12-230</f>
        <v>-230</v>
      </c>
      <c r="F29" s="13"/>
    </row>
    <row r="30" spans="2:6" ht="17" x14ac:dyDescent="0.2">
      <c r="B30" s="10" t="s">
        <v>3</v>
      </c>
      <c r="C30" s="36" t="s">
        <v>40</v>
      </c>
      <c r="D30" s="11"/>
      <c r="E30" s="12">
        <f>$B$12-225</f>
        <v>-225</v>
      </c>
      <c r="F30" s="13"/>
    </row>
    <row r="31" spans="2:6" ht="16" x14ac:dyDescent="0.2">
      <c r="B31" s="10" t="s">
        <v>3</v>
      </c>
      <c r="C31" s="35" t="s">
        <v>41</v>
      </c>
      <c r="D31" s="11"/>
      <c r="E31" s="12">
        <f>$B$12-223</f>
        <v>-223</v>
      </c>
      <c r="F31" s="13"/>
    </row>
    <row r="32" spans="2:6" ht="34" x14ac:dyDescent="0.2">
      <c r="B32" s="10" t="s">
        <v>3</v>
      </c>
      <c r="C32" s="34" t="s">
        <v>42</v>
      </c>
      <c r="D32" s="34" t="s">
        <v>44</v>
      </c>
      <c r="E32" s="12">
        <f>$B$12-220</f>
        <v>-220</v>
      </c>
      <c r="F32" s="13"/>
    </row>
    <row r="33" spans="2:10" ht="34" x14ac:dyDescent="0.2">
      <c r="B33" s="10" t="s">
        <v>3</v>
      </c>
      <c r="C33" s="34" t="s">
        <v>43</v>
      </c>
      <c r="D33" s="34" t="s">
        <v>45</v>
      </c>
      <c r="E33" s="12">
        <f>$B$12-218</f>
        <v>-218</v>
      </c>
      <c r="F33" s="13"/>
    </row>
    <row r="34" spans="2:10" ht="16" x14ac:dyDescent="0.2">
      <c r="B34" s="8" t="s">
        <v>21</v>
      </c>
      <c r="C34" s="8" t="s">
        <v>46</v>
      </c>
      <c r="D34" s="14" t="s">
        <v>23</v>
      </c>
      <c r="E34" s="9" t="s">
        <v>24</v>
      </c>
      <c r="F34" s="8" t="s">
        <v>25</v>
      </c>
    </row>
    <row r="35" spans="2:10" ht="17" x14ac:dyDescent="0.2">
      <c r="B35" s="10" t="s">
        <v>3</v>
      </c>
      <c r="C35" s="34" t="s">
        <v>54</v>
      </c>
      <c r="D35" s="35"/>
      <c r="E35" s="12">
        <f>$B$12-216</f>
        <v>-216</v>
      </c>
      <c r="F35" s="13"/>
    </row>
    <row r="36" spans="2:10" ht="17" x14ac:dyDescent="0.2">
      <c r="B36" s="10" t="s">
        <v>3</v>
      </c>
      <c r="C36" s="34" t="s">
        <v>55</v>
      </c>
      <c r="D36" s="34" t="s">
        <v>56</v>
      </c>
      <c r="E36" s="12">
        <f>$B$12-214</f>
        <v>-214</v>
      </c>
      <c r="F36" s="13"/>
    </row>
    <row r="37" spans="2:10" ht="17" x14ac:dyDescent="0.2">
      <c r="B37" s="10" t="s">
        <v>3</v>
      </c>
      <c r="C37" s="34" t="s">
        <v>57</v>
      </c>
      <c r="D37" s="34" t="s">
        <v>58</v>
      </c>
      <c r="E37" s="12">
        <f>$B$12-210</f>
        <v>-210</v>
      </c>
      <c r="F37" s="13"/>
    </row>
    <row r="38" spans="2:10" ht="17" x14ac:dyDescent="0.2">
      <c r="B38" s="10" t="s">
        <v>3</v>
      </c>
      <c r="C38" s="34" t="s">
        <v>59</v>
      </c>
      <c r="D38" s="34" t="s">
        <v>60</v>
      </c>
      <c r="E38" s="12">
        <f>$B$12-206</f>
        <v>-206</v>
      </c>
      <c r="F38" s="13"/>
    </row>
    <row r="39" spans="2:10" ht="34" x14ac:dyDescent="0.2">
      <c r="B39" s="10" t="s">
        <v>3</v>
      </c>
      <c r="C39" s="34" t="s">
        <v>61</v>
      </c>
      <c r="D39" s="34" t="s">
        <v>62</v>
      </c>
      <c r="E39" s="12">
        <f>$B$12-203</f>
        <v>-203</v>
      </c>
      <c r="F39" s="13"/>
    </row>
    <row r="40" spans="2:10" ht="17" x14ac:dyDescent="0.2">
      <c r="B40" s="10" t="s">
        <v>3</v>
      </c>
      <c r="C40" s="34" t="s">
        <v>63</v>
      </c>
      <c r="D40" s="34" t="s">
        <v>64</v>
      </c>
      <c r="E40" s="12">
        <f>$B$12-201</f>
        <v>-201</v>
      </c>
      <c r="F40" s="13"/>
    </row>
    <row r="41" spans="2:10" ht="17" x14ac:dyDescent="0.2">
      <c r="B41" s="10" t="s">
        <v>3</v>
      </c>
      <c r="C41" s="36" t="s">
        <v>65</v>
      </c>
      <c r="D41" s="34" t="s">
        <v>66</v>
      </c>
      <c r="E41" s="12">
        <f>$B$12-197</f>
        <v>-197</v>
      </c>
      <c r="F41" s="13"/>
    </row>
    <row r="42" spans="2:10" ht="17" x14ac:dyDescent="0.2">
      <c r="B42" s="10" t="s">
        <v>3</v>
      </c>
      <c r="C42" s="34" t="s">
        <v>67</v>
      </c>
      <c r="D42" s="34" t="s">
        <v>68</v>
      </c>
      <c r="E42" s="12">
        <f>$B$12-193</f>
        <v>-193</v>
      </c>
      <c r="F42" s="13"/>
      <c r="I42" s="15"/>
      <c r="J42" s="15"/>
    </row>
    <row r="43" spans="2:10" ht="17" x14ac:dyDescent="0.2">
      <c r="B43" s="10" t="s">
        <v>3</v>
      </c>
      <c r="C43" s="34" t="s">
        <v>69</v>
      </c>
      <c r="D43" s="34" t="s">
        <v>70</v>
      </c>
      <c r="E43" s="12">
        <f>$B$12-189</f>
        <v>-189</v>
      </c>
      <c r="F43" s="13"/>
    </row>
    <row r="44" spans="2:10" ht="17" x14ac:dyDescent="0.2">
      <c r="B44" s="10" t="s">
        <v>3</v>
      </c>
      <c r="C44" s="34" t="s">
        <v>71</v>
      </c>
      <c r="D44" s="34" t="s">
        <v>72</v>
      </c>
      <c r="E44" s="12">
        <f>$B$12-185</f>
        <v>-185</v>
      </c>
      <c r="F44" s="13"/>
    </row>
    <row r="45" spans="2:10" ht="34" x14ac:dyDescent="0.2">
      <c r="B45" s="10" t="s">
        <v>3</v>
      </c>
      <c r="C45" s="34" t="s">
        <v>73</v>
      </c>
      <c r="D45" s="34" t="s">
        <v>74</v>
      </c>
      <c r="E45" s="12">
        <f>$B$12-181</f>
        <v>-181</v>
      </c>
      <c r="F45" s="13"/>
    </row>
    <row r="46" spans="2:10" ht="34" x14ac:dyDescent="0.2">
      <c r="B46" s="10" t="s">
        <v>3</v>
      </c>
      <c r="C46" s="34" t="s">
        <v>75</v>
      </c>
      <c r="D46" s="34" t="s">
        <v>76</v>
      </c>
      <c r="E46" s="12">
        <f>$B$12-177</f>
        <v>-177</v>
      </c>
      <c r="F46" s="13"/>
    </row>
    <row r="47" spans="2:10" ht="51" x14ac:dyDescent="0.2">
      <c r="B47" s="10" t="s">
        <v>3</v>
      </c>
      <c r="C47" s="34" t="s">
        <v>77</v>
      </c>
      <c r="D47" s="34" t="s">
        <v>78</v>
      </c>
      <c r="E47" s="12">
        <f>$B$12-174</f>
        <v>-174</v>
      </c>
      <c r="F47" s="13"/>
    </row>
    <row r="48" spans="2:10" ht="34" x14ac:dyDescent="0.2">
      <c r="B48" s="10" t="s">
        <v>3</v>
      </c>
      <c r="C48" s="34" t="s">
        <v>79</v>
      </c>
      <c r="D48" s="34" t="s">
        <v>80</v>
      </c>
      <c r="E48" s="12">
        <f>$B$12-172</f>
        <v>-172</v>
      </c>
      <c r="F48" s="13"/>
    </row>
    <row r="49" spans="2:9" ht="17" x14ac:dyDescent="0.2">
      <c r="B49" s="10" t="s">
        <v>3</v>
      </c>
      <c r="C49" s="34" t="s">
        <v>81</v>
      </c>
      <c r="D49" s="34" t="s">
        <v>82</v>
      </c>
      <c r="E49" s="12">
        <f>$B$12-168</f>
        <v>-168</v>
      </c>
      <c r="F49" s="13"/>
    </row>
    <row r="50" spans="2:9" ht="17" x14ac:dyDescent="0.2">
      <c r="B50" s="10" t="s">
        <v>3</v>
      </c>
      <c r="C50" s="34" t="s">
        <v>83</v>
      </c>
      <c r="D50" s="34" t="s">
        <v>84</v>
      </c>
      <c r="E50" s="12">
        <f>$B$12-164</f>
        <v>-164</v>
      </c>
      <c r="F50" s="13"/>
    </row>
    <row r="51" spans="2:9" ht="34" x14ac:dyDescent="0.2">
      <c r="B51" s="10" t="s">
        <v>3</v>
      </c>
      <c r="C51" s="34" t="s">
        <v>85</v>
      </c>
      <c r="D51" s="34" t="s">
        <v>86</v>
      </c>
      <c r="E51" s="12">
        <f>$B$12-160</f>
        <v>-160</v>
      </c>
      <c r="F51" s="13"/>
    </row>
    <row r="52" spans="2:9" ht="34" x14ac:dyDescent="0.2">
      <c r="B52" s="10" t="s">
        <v>3</v>
      </c>
      <c r="C52" s="34" t="s">
        <v>87</v>
      </c>
      <c r="D52" s="34" t="s">
        <v>88</v>
      </c>
      <c r="E52" s="12">
        <f>$B$12-158</f>
        <v>-158</v>
      </c>
      <c r="F52" s="13"/>
    </row>
    <row r="53" spans="2:9" ht="16" x14ac:dyDescent="0.2">
      <c r="B53" s="8" t="s">
        <v>21</v>
      </c>
      <c r="C53" s="8" t="s">
        <v>47</v>
      </c>
      <c r="D53" s="14" t="s">
        <v>23</v>
      </c>
      <c r="E53" s="9" t="s">
        <v>24</v>
      </c>
      <c r="F53" s="8" t="s">
        <v>25</v>
      </c>
    </row>
    <row r="54" spans="2:9" ht="17" x14ac:dyDescent="0.2">
      <c r="B54" s="10" t="s">
        <v>3</v>
      </c>
      <c r="C54" s="34" t="s">
        <v>89</v>
      </c>
      <c r="D54" s="34" t="s">
        <v>90</v>
      </c>
      <c r="E54" s="12">
        <f>$B$12-155</f>
        <v>-155</v>
      </c>
      <c r="F54" s="13"/>
    </row>
    <row r="55" spans="2:9" ht="17" x14ac:dyDescent="0.2">
      <c r="B55" s="10" t="s">
        <v>3</v>
      </c>
      <c r="C55" s="34" t="s">
        <v>91</v>
      </c>
      <c r="D55" s="34" t="s">
        <v>92</v>
      </c>
      <c r="E55" s="12">
        <f>$B$12-148</f>
        <v>-148</v>
      </c>
      <c r="F55" s="13"/>
    </row>
    <row r="56" spans="2:9" ht="17" x14ac:dyDescent="0.2">
      <c r="B56" s="10" t="s">
        <v>3</v>
      </c>
      <c r="C56" s="34" t="s">
        <v>93</v>
      </c>
      <c r="D56" s="34" t="s">
        <v>94</v>
      </c>
      <c r="E56" s="12">
        <f>$B$12-141</f>
        <v>-141</v>
      </c>
      <c r="F56" s="13"/>
    </row>
    <row r="57" spans="2:9" ht="17" x14ac:dyDescent="0.2">
      <c r="B57" s="10" t="s">
        <v>3</v>
      </c>
      <c r="C57" s="34" t="s">
        <v>95</v>
      </c>
      <c r="D57" s="34" t="s">
        <v>96</v>
      </c>
      <c r="E57" s="12">
        <f>$B$12-139</f>
        <v>-139</v>
      </c>
      <c r="F57" s="13"/>
    </row>
    <row r="58" spans="2:9" ht="17" x14ac:dyDescent="0.2">
      <c r="B58" s="10" t="s">
        <v>3</v>
      </c>
      <c r="C58" s="34" t="s">
        <v>97</v>
      </c>
      <c r="D58" s="35"/>
      <c r="E58" s="12">
        <f>$B$12-133</f>
        <v>-133</v>
      </c>
      <c r="F58" s="13"/>
    </row>
    <row r="59" spans="2:9" ht="34" x14ac:dyDescent="0.2">
      <c r="B59" s="10" t="s">
        <v>3</v>
      </c>
      <c r="C59" s="34" t="s">
        <v>98</v>
      </c>
      <c r="D59" s="35"/>
      <c r="E59" s="12">
        <f>$B$12-128</f>
        <v>-128</v>
      </c>
      <c r="F59" s="13"/>
    </row>
    <row r="60" spans="2:9" ht="51" x14ac:dyDescent="0.2">
      <c r="B60" s="10" t="s">
        <v>3</v>
      </c>
      <c r="C60" s="34" t="s">
        <v>99</v>
      </c>
      <c r="D60" s="35"/>
      <c r="E60" s="12">
        <f>$B$12-124</f>
        <v>-124</v>
      </c>
      <c r="F60" s="13"/>
    </row>
    <row r="61" spans="2:9" ht="17" x14ac:dyDescent="0.2">
      <c r="B61" s="10" t="s">
        <v>3</v>
      </c>
      <c r="C61" s="35" t="s">
        <v>100</v>
      </c>
      <c r="D61" s="34" t="s">
        <v>101</v>
      </c>
      <c r="E61" s="12">
        <f>$B$12-123</f>
        <v>-123</v>
      </c>
      <c r="F61" s="13"/>
      <c r="H61" s="15"/>
      <c r="I61" s="15"/>
    </row>
    <row r="62" spans="2:9" ht="17" x14ac:dyDescent="0.2">
      <c r="B62" s="10" t="s">
        <v>3</v>
      </c>
      <c r="C62" s="34" t="s">
        <v>102</v>
      </c>
      <c r="D62" s="34" t="s">
        <v>103</v>
      </c>
      <c r="E62" s="12">
        <f>$B$12-119</f>
        <v>-119</v>
      </c>
      <c r="F62" s="13"/>
    </row>
    <row r="63" spans="2:9" ht="51" x14ac:dyDescent="0.2">
      <c r="B63" s="10" t="s">
        <v>3</v>
      </c>
      <c r="C63" s="34" t="s">
        <v>104</v>
      </c>
      <c r="D63" s="35" t="s">
        <v>0</v>
      </c>
      <c r="E63" s="12">
        <f>$B$12-116</f>
        <v>-116</v>
      </c>
      <c r="F63" s="13"/>
    </row>
    <row r="64" spans="2:9" ht="34" x14ac:dyDescent="0.2">
      <c r="B64" s="10" t="s">
        <v>3</v>
      </c>
      <c r="C64" s="34" t="s">
        <v>105</v>
      </c>
      <c r="D64" s="35"/>
      <c r="E64" s="12">
        <f>$B$12-112</f>
        <v>-112</v>
      </c>
      <c r="F64" s="13"/>
    </row>
    <row r="65" spans="2:6" ht="17" x14ac:dyDescent="0.2">
      <c r="B65" s="10" t="s">
        <v>3</v>
      </c>
      <c r="C65" s="34" t="s">
        <v>106</v>
      </c>
      <c r="D65" s="35"/>
      <c r="E65" s="12">
        <f>$B$12-108</f>
        <v>-108</v>
      </c>
      <c r="F65" s="13"/>
    </row>
    <row r="66" spans="2:6" ht="17" x14ac:dyDescent="0.2">
      <c r="B66" s="10" t="s">
        <v>3</v>
      </c>
      <c r="C66" s="34" t="s">
        <v>107</v>
      </c>
      <c r="D66" s="34" t="s">
        <v>108</v>
      </c>
      <c r="E66" s="12">
        <f>$B$12-106</f>
        <v>-106</v>
      </c>
      <c r="F66" s="13"/>
    </row>
    <row r="67" spans="2:6" ht="17" x14ac:dyDescent="0.2">
      <c r="B67" s="10" t="s">
        <v>3</v>
      </c>
      <c r="C67" s="34" t="s">
        <v>109</v>
      </c>
      <c r="D67" s="34" t="s">
        <v>110</v>
      </c>
      <c r="E67" s="12">
        <f>$B$12-101</f>
        <v>-101</v>
      </c>
      <c r="F67" s="13"/>
    </row>
    <row r="68" spans="2:6" ht="16" x14ac:dyDescent="0.2">
      <c r="B68" s="8" t="s">
        <v>21</v>
      </c>
      <c r="C68" s="8" t="s">
        <v>48</v>
      </c>
      <c r="D68" s="14" t="s">
        <v>23</v>
      </c>
      <c r="E68" s="9" t="s">
        <v>24</v>
      </c>
      <c r="F68" s="8" t="s">
        <v>25</v>
      </c>
    </row>
    <row r="69" spans="2:6" ht="17" x14ac:dyDescent="0.2">
      <c r="B69" s="10" t="s">
        <v>3</v>
      </c>
      <c r="C69" s="34" t="s">
        <v>111</v>
      </c>
      <c r="D69" s="34" t="s">
        <v>112</v>
      </c>
      <c r="E69" s="12">
        <f>$B$12-97</f>
        <v>-97</v>
      </c>
      <c r="F69" s="13"/>
    </row>
    <row r="70" spans="2:6" ht="17" x14ac:dyDescent="0.2">
      <c r="B70" s="10" t="s">
        <v>3</v>
      </c>
      <c r="C70" s="34" t="s">
        <v>113</v>
      </c>
      <c r="D70" s="34" t="s">
        <v>114</v>
      </c>
      <c r="E70" s="12">
        <f>$B$12-94</f>
        <v>-94</v>
      </c>
      <c r="F70" s="13"/>
    </row>
    <row r="71" spans="2:6" ht="34" x14ac:dyDescent="0.2">
      <c r="B71" s="10" t="s">
        <v>3</v>
      </c>
      <c r="C71" s="34" t="s">
        <v>115</v>
      </c>
      <c r="D71" s="35"/>
      <c r="E71" s="12">
        <f>$B$12-92</f>
        <v>-92</v>
      </c>
      <c r="F71" s="13"/>
    </row>
    <row r="72" spans="2:6" ht="34" x14ac:dyDescent="0.2">
      <c r="B72" s="10" t="s">
        <v>3</v>
      </c>
      <c r="C72" s="34" t="s">
        <v>116</v>
      </c>
      <c r="D72" s="35"/>
      <c r="E72" s="12">
        <f>$B$12-88</f>
        <v>-88</v>
      </c>
      <c r="F72" s="13"/>
    </row>
    <row r="73" spans="2:6" ht="17" x14ac:dyDescent="0.2">
      <c r="B73" s="10" t="s">
        <v>3</v>
      </c>
      <c r="C73" s="34" t="s">
        <v>117</v>
      </c>
      <c r="D73" s="35"/>
      <c r="E73" s="12">
        <f>$B$12-87</f>
        <v>-87</v>
      </c>
      <c r="F73" s="13"/>
    </row>
    <row r="74" spans="2:6" ht="34" x14ac:dyDescent="0.2">
      <c r="B74" s="10" t="s">
        <v>3</v>
      </c>
      <c r="C74" s="34" t="s">
        <v>118</v>
      </c>
      <c r="D74" s="34" t="s">
        <v>119</v>
      </c>
      <c r="E74" s="12">
        <f>$B$12-85</f>
        <v>-85</v>
      </c>
      <c r="F74" s="13"/>
    </row>
    <row r="75" spans="2:6" ht="17" x14ac:dyDescent="0.2">
      <c r="B75" s="10" t="s">
        <v>3</v>
      </c>
      <c r="C75" s="34" t="s">
        <v>120</v>
      </c>
      <c r="D75" s="34" t="s">
        <v>121</v>
      </c>
      <c r="E75" s="12">
        <f>$B$12-83</f>
        <v>-83</v>
      </c>
      <c r="F75" s="13"/>
    </row>
    <row r="76" spans="2:6" ht="51" x14ac:dyDescent="0.2">
      <c r="B76" s="10" t="s">
        <v>3</v>
      </c>
      <c r="C76" s="34" t="s">
        <v>122</v>
      </c>
      <c r="D76" s="34" t="s">
        <v>123</v>
      </c>
      <c r="E76" s="12">
        <f>$B$12-76</f>
        <v>-76</v>
      </c>
      <c r="F76" s="13"/>
    </row>
    <row r="77" spans="2:6" ht="34" x14ac:dyDescent="0.2">
      <c r="B77" s="10" t="s">
        <v>3</v>
      </c>
      <c r="C77" s="34" t="s">
        <v>124</v>
      </c>
      <c r="D77" s="34" t="s">
        <v>125</v>
      </c>
      <c r="E77" s="12">
        <f>$B$12-74</f>
        <v>-74</v>
      </c>
      <c r="F77" s="13"/>
    </row>
    <row r="78" spans="2:6" ht="17" x14ac:dyDescent="0.2">
      <c r="B78" s="10" t="s">
        <v>3</v>
      </c>
      <c r="C78" s="34" t="s">
        <v>126</v>
      </c>
      <c r="D78" s="34" t="s">
        <v>127</v>
      </c>
      <c r="E78" s="12">
        <f>$B$12-70</f>
        <v>-70</v>
      </c>
      <c r="F78" s="13"/>
    </row>
    <row r="79" spans="2:6" ht="34" x14ac:dyDescent="0.2">
      <c r="B79" s="10" t="s">
        <v>3</v>
      </c>
      <c r="C79" s="34" t="s">
        <v>128</v>
      </c>
      <c r="D79" s="35"/>
      <c r="E79" s="12">
        <f>$B$12-69</f>
        <v>-69</v>
      </c>
      <c r="F79" s="13"/>
    </row>
    <row r="80" spans="2:6" ht="51" x14ac:dyDescent="0.2">
      <c r="B80" s="10" t="s">
        <v>3</v>
      </c>
      <c r="C80" s="34" t="s">
        <v>129</v>
      </c>
      <c r="D80" s="35"/>
      <c r="E80" s="12">
        <f>$B$12-64</f>
        <v>-64</v>
      </c>
      <c r="F80" s="13"/>
    </row>
    <row r="81" spans="2:6" ht="17" x14ac:dyDescent="0.2">
      <c r="B81" s="10" t="s">
        <v>3</v>
      </c>
      <c r="C81" s="34" t="s">
        <v>130</v>
      </c>
      <c r="D81" s="35" t="s">
        <v>1</v>
      </c>
      <c r="E81" s="12">
        <f>$B$12-62</f>
        <v>-62</v>
      </c>
      <c r="F81" s="13"/>
    </row>
    <row r="82" spans="2:6" ht="34" x14ac:dyDescent="0.2">
      <c r="B82" s="10" t="s">
        <v>3</v>
      </c>
      <c r="C82" s="34" t="s">
        <v>131</v>
      </c>
      <c r="D82" s="34" t="s">
        <v>132</v>
      </c>
      <c r="E82" s="12">
        <f>$B$12-55</f>
        <v>-55</v>
      </c>
      <c r="F82" s="13"/>
    </row>
    <row r="83" spans="2:6" ht="17" x14ac:dyDescent="0.2">
      <c r="B83" s="10" t="s">
        <v>3</v>
      </c>
      <c r="C83" s="34" t="s">
        <v>133</v>
      </c>
      <c r="D83" s="34" t="s">
        <v>134</v>
      </c>
      <c r="E83" s="12">
        <f>$B$12-54</f>
        <v>-54</v>
      </c>
      <c r="F83" s="13"/>
    </row>
    <row r="84" spans="2:6" ht="34" x14ac:dyDescent="0.2">
      <c r="B84" s="10" t="s">
        <v>3</v>
      </c>
      <c r="C84" s="34" t="s">
        <v>135</v>
      </c>
      <c r="D84" s="34"/>
      <c r="E84" s="12">
        <f>$B$12-53</f>
        <v>-53</v>
      </c>
      <c r="F84" s="13"/>
    </row>
    <row r="85" spans="2:6" ht="34" x14ac:dyDescent="0.2">
      <c r="B85" s="10" t="s">
        <v>3</v>
      </c>
      <c r="C85" s="34" t="s">
        <v>136</v>
      </c>
      <c r="D85" s="34" t="s">
        <v>137</v>
      </c>
      <c r="E85" s="12">
        <f>$B$12-45</f>
        <v>-45</v>
      </c>
      <c r="F85" s="13"/>
    </row>
    <row r="86" spans="2:6" ht="34" x14ac:dyDescent="0.2">
      <c r="B86" s="10" t="s">
        <v>3</v>
      </c>
      <c r="C86" s="34" t="s">
        <v>138</v>
      </c>
      <c r="D86" s="35"/>
      <c r="E86" s="12">
        <f>$B$12-44</f>
        <v>-44</v>
      </c>
      <c r="F86" s="13"/>
    </row>
    <row r="87" spans="2:6" x14ac:dyDescent="0.2">
      <c r="B87" s="8" t="s">
        <v>21</v>
      </c>
      <c r="C87" s="8" t="s">
        <v>49</v>
      </c>
      <c r="D87" s="8" t="s">
        <v>23</v>
      </c>
      <c r="E87" s="9" t="s">
        <v>24</v>
      </c>
      <c r="F87" s="8" t="s">
        <v>25</v>
      </c>
    </row>
    <row r="88" spans="2:6" ht="34" x14ac:dyDescent="0.2">
      <c r="B88" s="10" t="s">
        <v>3</v>
      </c>
      <c r="C88" s="34" t="s">
        <v>139</v>
      </c>
      <c r="D88" s="34" t="s">
        <v>140</v>
      </c>
      <c r="E88" s="12">
        <f>$B$12-41</f>
        <v>-41</v>
      </c>
      <c r="F88" s="13"/>
    </row>
    <row r="89" spans="2:6" ht="17" x14ac:dyDescent="0.2">
      <c r="B89" s="10" t="s">
        <v>3</v>
      </c>
      <c r="C89" s="34" t="s">
        <v>141</v>
      </c>
      <c r="D89" s="34" t="s">
        <v>142</v>
      </c>
      <c r="E89" s="12">
        <f t="shared" ref="E89:E101" si="0">$B$12-33</f>
        <v>-33</v>
      </c>
      <c r="F89" s="13"/>
    </row>
    <row r="90" spans="2:6" ht="17" x14ac:dyDescent="0.2">
      <c r="B90" s="10" t="s">
        <v>3</v>
      </c>
      <c r="C90" s="34" t="s">
        <v>143</v>
      </c>
      <c r="D90" s="35"/>
      <c r="E90" s="12">
        <f t="shared" si="0"/>
        <v>-33</v>
      </c>
      <c r="F90" s="13"/>
    </row>
    <row r="91" spans="2:6" ht="17" x14ac:dyDescent="0.2">
      <c r="B91" s="10" t="s">
        <v>3</v>
      </c>
      <c r="C91" s="34" t="s">
        <v>144</v>
      </c>
      <c r="D91" s="35"/>
      <c r="E91" s="12">
        <f t="shared" si="0"/>
        <v>-33</v>
      </c>
      <c r="F91" s="13"/>
    </row>
    <row r="92" spans="2:6" ht="34" x14ac:dyDescent="0.2">
      <c r="B92" s="10" t="s">
        <v>3</v>
      </c>
      <c r="C92" s="34" t="s">
        <v>145</v>
      </c>
      <c r="D92" s="35"/>
      <c r="E92" s="12">
        <f t="shared" si="0"/>
        <v>-33</v>
      </c>
      <c r="F92" s="13"/>
    </row>
    <row r="93" spans="2:6" ht="17" x14ac:dyDescent="0.2">
      <c r="B93" s="10" t="s">
        <v>3</v>
      </c>
      <c r="C93" s="34" t="s">
        <v>146</v>
      </c>
      <c r="D93" s="35"/>
      <c r="E93" s="12">
        <f t="shared" si="0"/>
        <v>-33</v>
      </c>
      <c r="F93" s="13"/>
    </row>
    <row r="94" spans="2:6" ht="17" x14ac:dyDescent="0.2">
      <c r="B94" s="10" t="s">
        <v>3</v>
      </c>
      <c r="C94" s="34" t="s">
        <v>147</v>
      </c>
      <c r="D94" s="35"/>
      <c r="E94" s="12">
        <f t="shared" si="0"/>
        <v>-33</v>
      </c>
      <c r="F94" s="13"/>
    </row>
    <row r="95" spans="2:6" ht="17" x14ac:dyDescent="0.2">
      <c r="B95" s="10" t="s">
        <v>3</v>
      </c>
      <c r="C95" s="34" t="s">
        <v>148</v>
      </c>
      <c r="D95" s="35"/>
      <c r="E95" s="12">
        <f t="shared" si="0"/>
        <v>-33</v>
      </c>
      <c r="F95" s="13"/>
    </row>
    <row r="96" spans="2:6" ht="17" x14ac:dyDescent="0.2">
      <c r="B96" s="10" t="s">
        <v>3</v>
      </c>
      <c r="C96" s="34" t="s">
        <v>149</v>
      </c>
      <c r="D96" s="35"/>
      <c r="E96" s="12">
        <f t="shared" si="0"/>
        <v>-33</v>
      </c>
      <c r="F96" s="13"/>
    </row>
    <row r="97" spans="2:6" ht="17" x14ac:dyDescent="0.2">
      <c r="B97" s="10" t="s">
        <v>3</v>
      </c>
      <c r="C97" s="34" t="s">
        <v>150</v>
      </c>
      <c r="D97" s="35"/>
      <c r="E97" s="12">
        <f t="shared" si="0"/>
        <v>-33</v>
      </c>
      <c r="F97" s="13"/>
    </row>
    <row r="98" spans="2:6" ht="17" x14ac:dyDescent="0.2">
      <c r="B98" s="10" t="s">
        <v>3</v>
      </c>
      <c r="C98" s="34" t="s">
        <v>151</v>
      </c>
      <c r="D98" s="35"/>
      <c r="E98" s="12">
        <f t="shared" si="0"/>
        <v>-33</v>
      </c>
      <c r="F98" s="13"/>
    </row>
    <row r="99" spans="2:6" ht="17" x14ac:dyDescent="0.2">
      <c r="B99" s="10" t="s">
        <v>3</v>
      </c>
      <c r="C99" s="36" t="s">
        <v>152</v>
      </c>
      <c r="D99" s="35"/>
      <c r="E99" s="12">
        <f t="shared" si="0"/>
        <v>-33</v>
      </c>
      <c r="F99" s="13"/>
    </row>
    <row r="100" spans="2:6" ht="17" x14ac:dyDescent="0.2">
      <c r="B100" s="10" t="s">
        <v>3</v>
      </c>
      <c r="C100" s="34" t="s">
        <v>153</v>
      </c>
      <c r="D100" s="35"/>
      <c r="E100" s="12">
        <f t="shared" si="0"/>
        <v>-33</v>
      </c>
      <c r="F100" s="13"/>
    </row>
    <row r="101" spans="2:6" ht="17" x14ac:dyDescent="0.2">
      <c r="B101" s="10" t="s">
        <v>3</v>
      </c>
      <c r="C101" s="34" t="s">
        <v>154</v>
      </c>
      <c r="D101" s="35"/>
      <c r="E101" s="12">
        <f t="shared" si="0"/>
        <v>-33</v>
      </c>
      <c r="F101" s="13"/>
    </row>
    <row r="102" spans="2:6" ht="34" x14ac:dyDescent="0.2">
      <c r="B102" s="10" t="s">
        <v>3</v>
      </c>
      <c r="C102" s="34" t="s">
        <v>155</v>
      </c>
      <c r="D102" s="35"/>
      <c r="E102" s="12">
        <f>$B$12-31</f>
        <v>-31</v>
      </c>
      <c r="F102" s="13"/>
    </row>
    <row r="103" spans="2:6" ht="34" x14ac:dyDescent="0.2">
      <c r="B103" s="10" t="s">
        <v>3</v>
      </c>
      <c r="C103" s="34" t="s">
        <v>156</v>
      </c>
      <c r="D103" s="34" t="s">
        <v>157</v>
      </c>
      <c r="E103" s="12">
        <f>$B$12-28</f>
        <v>-28</v>
      </c>
      <c r="F103" s="13"/>
    </row>
    <row r="104" spans="2:6" ht="51" x14ac:dyDescent="0.2">
      <c r="B104" s="10" t="s">
        <v>3</v>
      </c>
      <c r="C104" s="34" t="s">
        <v>158</v>
      </c>
      <c r="D104" s="34" t="s">
        <v>159</v>
      </c>
      <c r="E104" s="12">
        <f>$B$12-24</f>
        <v>-24</v>
      </c>
      <c r="F104" s="13"/>
    </row>
    <row r="105" spans="2:6" ht="34" x14ac:dyDescent="0.2">
      <c r="B105" s="10" t="s">
        <v>3</v>
      </c>
      <c r="C105" s="34" t="s">
        <v>160</v>
      </c>
      <c r="D105" s="35"/>
      <c r="E105" s="12">
        <f>$B$12-22</f>
        <v>-22</v>
      </c>
      <c r="F105" s="13"/>
    </row>
    <row r="106" spans="2:6" ht="34" x14ac:dyDescent="0.2">
      <c r="B106" s="10" t="s">
        <v>3</v>
      </c>
      <c r="C106" s="34" t="s">
        <v>161</v>
      </c>
      <c r="D106" s="34" t="s">
        <v>162</v>
      </c>
      <c r="E106" s="12">
        <f>$B$12-22</f>
        <v>-22</v>
      </c>
      <c r="F106" s="13"/>
    </row>
    <row r="107" spans="2:6" ht="17" x14ac:dyDescent="0.2">
      <c r="B107" s="10" t="s">
        <v>3</v>
      </c>
      <c r="C107" s="34" t="s">
        <v>163</v>
      </c>
      <c r="D107" s="34" t="s">
        <v>164</v>
      </c>
      <c r="E107" s="12">
        <f>$B$12-21</f>
        <v>-21</v>
      </c>
      <c r="F107" s="13"/>
    </row>
    <row r="108" spans="2:6" ht="51" x14ac:dyDescent="0.2">
      <c r="B108" s="10" t="s">
        <v>3</v>
      </c>
      <c r="C108" s="34" t="s">
        <v>165</v>
      </c>
      <c r="D108" s="35"/>
      <c r="E108" s="12">
        <f>$B$12-8</f>
        <v>-8</v>
      </c>
      <c r="F108" s="13"/>
    </row>
    <row r="109" spans="2:6" x14ac:dyDescent="0.2">
      <c r="B109" s="8" t="s">
        <v>21</v>
      </c>
      <c r="C109" s="8" t="s">
        <v>50</v>
      </c>
      <c r="D109" s="8" t="s">
        <v>23</v>
      </c>
      <c r="E109" s="9" t="s">
        <v>24</v>
      </c>
      <c r="F109" s="8" t="s">
        <v>25</v>
      </c>
    </row>
    <row r="110" spans="2:6" ht="17" x14ac:dyDescent="0.2">
      <c r="B110" s="10" t="s">
        <v>3</v>
      </c>
      <c r="C110" s="34" t="s">
        <v>166</v>
      </c>
      <c r="D110" s="35"/>
      <c r="E110" s="12">
        <f>$B$12-7</f>
        <v>-7</v>
      </c>
      <c r="F110" s="13"/>
    </row>
    <row r="111" spans="2:6" ht="34" x14ac:dyDescent="0.2">
      <c r="B111" s="10" t="s">
        <v>3</v>
      </c>
      <c r="C111" s="34" t="s">
        <v>167</v>
      </c>
      <c r="D111" s="35"/>
      <c r="E111" s="12">
        <f>$B$12-6</f>
        <v>-6</v>
      </c>
      <c r="F111" s="13"/>
    </row>
    <row r="112" spans="2:6" ht="34" x14ac:dyDescent="0.2">
      <c r="B112" s="10" t="s">
        <v>3</v>
      </c>
      <c r="C112" s="34" t="s">
        <v>168</v>
      </c>
      <c r="D112" s="34" t="s">
        <v>169</v>
      </c>
      <c r="E112" s="12">
        <f>$B$12-6</f>
        <v>-6</v>
      </c>
      <c r="F112" s="13"/>
    </row>
    <row r="113" spans="2:6" ht="34" x14ac:dyDescent="0.2">
      <c r="B113" s="10" t="s">
        <v>3</v>
      </c>
      <c r="C113" s="34" t="s">
        <v>170</v>
      </c>
      <c r="D113" s="35"/>
      <c r="E113" s="12">
        <f>$B$12-6</f>
        <v>-6</v>
      </c>
      <c r="F113" s="13"/>
    </row>
    <row r="114" spans="2:6" ht="34" x14ac:dyDescent="0.2">
      <c r="B114" s="10" t="s">
        <v>3</v>
      </c>
      <c r="C114" s="34" t="s">
        <v>171</v>
      </c>
      <c r="D114" s="35" t="s">
        <v>2</v>
      </c>
      <c r="E114" s="12">
        <f>$B$12-5</f>
        <v>-5</v>
      </c>
      <c r="F114" s="13"/>
    </row>
    <row r="115" spans="2:6" ht="17" x14ac:dyDescent="0.2">
      <c r="B115" s="10" t="s">
        <v>3</v>
      </c>
      <c r="C115" s="34" t="s">
        <v>172</v>
      </c>
      <c r="D115" s="35"/>
      <c r="E115" s="12">
        <f>$B$12-5</f>
        <v>-5</v>
      </c>
      <c r="F115" s="13"/>
    </row>
    <row r="116" spans="2:6" ht="34" x14ac:dyDescent="0.2">
      <c r="B116" s="10" t="s">
        <v>3</v>
      </c>
      <c r="C116" s="34" t="s">
        <v>173</v>
      </c>
      <c r="D116" s="35"/>
      <c r="E116" s="12">
        <f>$B$12-5</f>
        <v>-5</v>
      </c>
      <c r="F116" s="13"/>
    </row>
    <row r="117" spans="2:6" ht="51" x14ac:dyDescent="0.2">
      <c r="B117" s="10" t="s">
        <v>3</v>
      </c>
      <c r="C117" s="34" t="s">
        <v>174</v>
      </c>
      <c r="D117" s="34" t="s">
        <v>175</v>
      </c>
      <c r="E117" s="12">
        <f>$B$12-4</f>
        <v>-4</v>
      </c>
      <c r="F117" s="13"/>
    </row>
    <row r="118" spans="2:6" ht="17" x14ac:dyDescent="0.2">
      <c r="B118" s="10" t="s">
        <v>3</v>
      </c>
      <c r="C118" s="34" t="s">
        <v>176</v>
      </c>
      <c r="D118" s="35"/>
      <c r="E118" s="12">
        <f>$B$12-3</f>
        <v>-3</v>
      </c>
      <c r="F118" s="13"/>
    </row>
    <row r="119" spans="2:6" ht="17" x14ac:dyDescent="0.2">
      <c r="B119" s="10" t="s">
        <v>3</v>
      </c>
      <c r="C119" s="34" t="s">
        <v>177</v>
      </c>
      <c r="D119" s="35"/>
      <c r="E119" s="12">
        <f>$B$12-3</f>
        <v>-3</v>
      </c>
      <c r="F119" s="13"/>
    </row>
    <row r="120" spans="2:6" ht="17" x14ac:dyDescent="0.2">
      <c r="B120" s="10" t="s">
        <v>3</v>
      </c>
      <c r="C120" s="34" t="s">
        <v>178</v>
      </c>
      <c r="D120" s="34" t="s">
        <v>96</v>
      </c>
      <c r="E120" s="12">
        <f>$B$12-2</f>
        <v>-2</v>
      </c>
      <c r="F120" s="13"/>
    </row>
    <row r="121" spans="2:6" ht="68" x14ac:dyDescent="0.2">
      <c r="B121" s="10" t="s">
        <v>3</v>
      </c>
      <c r="C121" s="34" t="s">
        <v>179</v>
      </c>
      <c r="D121" s="34" t="s">
        <v>180</v>
      </c>
      <c r="E121" s="12">
        <f>$B$12-2</f>
        <v>-2</v>
      </c>
      <c r="F121" s="13"/>
    </row>
    <row r="122" spans="2:6" ht="17" x14ac:dyDescent="0.2">
      <c r="B122" s="10" t="s">
        <v>3</v>
      </c>
      <c r="C122" s="34" t="s">
        <v>181</v>
      </c>
      <c r="D122" s="35"/>
      <c r="E122" s="12">
        <f>$B$12-2</f>
        <v>-2</v>
      </c>
      <c r="F122" s="13"/>
    </row>
    <row r="123" spans="2:6" x14ac:dyDescent="0.2">
      <c r="B123" s="16" t="s">
        <v>21</v>
      </c>
      <c r="C123" s="17" t="s">
        <v>51</v>
      </c>
      <c r="D123" s="37" t="s">
        <v>23</v>
      </c>
      <c r="E123" s="38" t="s">
        <v>24</v>
      </c>
      <c r="F123" s="39" t="s">
        <v>25</v>
      </c>
    </row>
    <row r="124" spans="2:6" ht="17" x14ac:dyDescent="0.2">
      <c r="B124" s="18" t="s">
        <v>3</v>
      </c>
      <c r="C124" s="40" t="s">
        <v>182</v>
      </c>
      <c r="D124" s="19"/>
      <c r="E124" s="20">
        <f>$B$12-1</f>
        <v>-1</v>
      </c>
      <c r="F124" s="13"/>
    </row>
    <row r="125" spans="2:6" ht="17" x14ac:dyDescent="0.2">
      <c r="B125" s="18" t="s">
        <v>3</v>
      </c>
      <c r="C125" s="40" t="s">
        <v>183</v>
      </c>
      <c r="D125" s="19"/>
      <c r="E125" s="20">
        <f>$B$12-1</f>
        <v>-1</v>
      </c>
      <c r="F125" s="13"/>
    </row>
    <row r="126" spans="2:6" ht="16" x14ac:dyDescent="0.2">
      <c r="B126" s="18" t="s">
        <v>3</v>
      </c>
      <c r="C126" s="41" t="s">
        <v>184</v>
      </c>
      <c r="D126" s="19"/>
      <c r="E126" s="20">
        <f>$B$12-1</f>
        <v>-1</v>
      </c>
      <c r="F126" s="13"/>
    </row>
    <row r="127" spans="2:6" ht="17" x14ac:dyDescent="0.2">
      <c r="B127" s="18" t="s">
        <v>3</v>
      </c>
      <c r="C127" s="40" t="s">
        <v>185</v>
      </c>
      <c r="D127" s="19"/>
      <c r="E127" s="20">
        <f>$B$12-1</f>
        <v>-1</v>
      </c>
      <c r="F127" s="13"/>
    </row>
    <row r="128" spans="2:6" x14ac:dyDescent="0.2">
      <c r="B128" s="21" t="s">
        <v>21</v>
      </c>
      <c r="C128" s="21" t="s">
        <v>52</v>
      </c>
      <c r="D128" s="21" t="s">
        <v>23</v>
      </c>
      <c r="E128" s="22" t="s">
        <v>24</v>
      </c>
      <c r="F128" s="21" t="s">
        <v>25</v>
      </c>
    </row>
    <row r="129" spans="2:6" ht="34" x14ac:dyDescent="0.2">
      <c r="C129" s="42" t="s">
        <v>186</v>
      </c>
      <c r="D129" s="23"/>
      <c r="E129" s="24">
        <f>B12</f>
        <v>0</v>
      </c>
    </row>
    <row r="130" spans="2:6" ht="17" x14ac:dyDescent="0.2">
      <c r="C130" s="42" t="s">
        <v>187</v>
      </c>
      <c r="D130" s="23"/>
      <c r="E130" s="24">
        <f>B12</f>
        <v>0</v>
      </c>
    </row>
    <row r="131" spans="2:6" x14ac:dyDescent="0.2">
      <c r="B131" s="16" t="s">
        <v>21</v>
      </c>
      <c r="C131" s="17" t="s">
        <v>53</v>
      </c>
      <c r="D131" s="37" t="s">
        <v>23</v>
      </c>
      <c r="E131" s="38" t="s">
        <v>24</v>
      </c>
      <c r="F131" s="39" t="s">
        <v>25</v>
      </c>
    </row>
    <row r="132" spans="2:6" ht="17" x14ac:dyDescent="0.2">
      <c r="B132" s="18" t="s">
        <v>3</v>
      </c>
      <c r="C132" s="40" t="s">
        <v>188</v>
      </c>
      <c r="D132" s="19"/>
      <c r="E132" s="20">
        <f>$B$12+3</f>
        <v>3</v>
      </c>
      <c r="F132" s="13"/>
    </row>
    <row r="133" spans="2:6" ht="17" x14ac:dyDescent="0.2">
      <c r="B133" s="18" t="s">
        <v>3</v>
      </c>
      <c r="C133" s="40" t="s">
        <v>189</v>
      </c>
      <c r="D133" s="19"/>
      <c r="E133" s="20">
        <f>$B$12+14</f>
        <v>14</v>
      </c>
      <c r="F133" s="13"/>
    </row>
    <row r="134" spans="2:6" ht="17" x14ac:dyDescent="0.2">
      <c r="B134" s="18" t="s">
        <v>3</v>
      </c>
      <c r="C134" s="40" t="s">
        <v>190</v>
      </c>
      <c r="D134" s="19"/>
      <c r="E134" s="20">
        <f>$B$12+14</f>
        <v>14</v>
      </c>
      <c r="F134" s="13"/>
    </row>
    <row r="135" spans="2:6" ht="34" x14ac:dyDescent="0.2">
      <c r="B135" s="18" t="s">
        <v>3</v>
      </c>
      <c r="C135" s="40" t="s">
        <v>191</v>
      </c>
      <c r="D135" s="19"/>
      <c r="E135" s="20">
        <f>$B$12+40</f>
        <v>40</v>
      </c>
      <c r="F135" s="13"/>
    </row>
  </sheetData>
  <autoFilter ref="B123:F123" xr:uid="{00000000-0009-0000-0000-000001000000}"/>
  <conditionalFormatting sqref="E132:E135 E124:E127 E18:E33">
    <cfRule type="expression" dxfId="6667" priority="1841">
      <formula>B18="In Progress"</formula>
    </cfRule>
    <cfRule type="expression" dxfId="6666" priority="1842">
      <formula>B18="Not Needed"</formula>
    </cfRule>
    <cfRule type="expression" dxfId="6665" priority="1843">
      <formula>AND(E18&gt;=TODAY(), E18&lt;=(TODAY()+7), OR(B18="No",B18="In progress", B18=""))</formula>
    </cfRule>
    <cfRule type="expression" dxfId="6664" priority="1844">
      <formula>AND(E18&lt;TODAY(),OR(B18="No",B18="In progress", B18=""))</formula>
    </cfRule>
    <cfRule type="expression" dxfId="6663" priority="1845">
      <formula>B18="Yes"</formula>
    </cfRule>
  </conditionalFormatting>
  <conditionalFormatting sqref="D132:D135 D124:D127 D18:D31">
    <cfRule type="expression" dxfId="6662" priority="1846">
      <formula>B18="Not Needed"</formula>
    </cfRule>
  </conditionalFormatting>
  <conditionalFormatting sqref="F18:F33">
    <cfRule type="expression" dxfId="6661" priority="1848">
      <formula>B17="Not Needed"</formula>
    </cfRule>
  </conditionalFormatting>
  <conditionalFormatting sqref="E18:E33">
    <cfRule type="expression" dxfId="6660" priority="1849">
      <formula>B18="In Progress"</formula>
    </cfRule>
    <cfRule type="expression" dxfId="6659" priority="1850">
      <formula>B18="Not Needed"</formula>
    </cfRule>
    <cfRule type="expression" dxfId="6658" priority="1851">
      <formula>AND(E18&gt;=TODAY(), E18&lt;=(TODAY()+7), OR(B18="No",B18="In progress", B18=""))</formula>
    </cfRule>
    <cfRule type="expression" dxfId="6657" priority="1852">
      <formula>AND(E18&lt;TODAY(),OR(B18="No",B18="In progress", B18=""))</formula>
    </cfRule>
    <cfRule type="expression" dxfId="6656" priority="1853">
      <formula>B18="Yes"</formula>
    </cfRule>
  </conditionalFormatting>
  <conditionalFormatting sqref="D18:D31">
    <cfRule type="expression" dxfId="6655" priority="1854">
      <formula>B18="Not Needed"</formula>
    </cfRule>
  </conditionalFormatting>
  <conditionalFormatting sqref="E18:E33">
    <cfRule type="expression" dxfId="6654" priority="1856">
      <formula>B18="In Progress"</formula>
    </cfRule>
    <cfRule type="expression" dxfId="6653" priority="1857">
      <formula>B18="Not Needed"</formula>
    </cfRule>
    <cfRule type="expression" dxfId="6652" priority="1858">
      <formula>AND(E18&gt;=TODAY(), E18&lt;=(TODAY()+7), OR(B18="No",B18="In progress", B18=""))</formula>
    </cfRule>
    <cfRule type="expression" dxfId="6651" priority="1859">
      <formula>AND(E18&lt;TODAY(),OR(B18="No",B18="In progress", B18=""))</formula>
    </cfRule>
    <cfRule type="expression" dxfId="6650" priority="1860">
      <formula>B18="Yes"</formula>
    </cfRule>
  </conditionalFormatting>
  <conditionalFormatting sqref="D18:D31">
    <cfRule type="expression" dxfId="6649" priority="1861">
      <formula>B18="Not Needed"</formula>
    </cfRule>
  </conditionalFormatting>
  <conditionalFormatting sqref="E18:E33">
    <cfRule type="expression" dxfId="6648" priority="1863">
      <formula>B18="In Progress"</formula>
    </cfRule>
    <cfRule type="expression" dxfId="6647" priority="1864">
      <formula>B18="Not Needed"</formula>
    </cfRule>
    <cfRule type="expression" dxfId="6646" priority="1865">
      <formula>AND(E18&gt;=TODAY(), E18&lt;=(TODAY()+7), OR(B18="No",B18="In progress", B18=""))</formula>
    </cfRule>
    <cfRule type="expression" dxfId="6645" priority="1866">
      <formula>AND(E18&lt;TODAY(),OR(B18="No",B18="In progress", B18=""))</formula>
    </cfRule>
    <cfRule type="expression" dxfId="6644" priority="1867">
      <formula>B18="Yes"</formula>
    </cfRule>
  </conditionalFormatting>
  <conditionalFormatting sqref="D18:D31">
    <cfRule type="expression" dxfId="6643" priority="1868">
      <formula>B18="Not Needed"</formula>
    </cfRule>
  </conditionalFormatting>
  <conditionalFormatting sqref="E18:E33">
    <cfRule type="expression" dxfId="6642" priority="1870">
      <formula>B18="In Progress"</formula>
    </cfRule>
    <cfRule type="expression" dxfId="6641" priority="1871">
      <formula>B18="Not Needed"</formula>
    </cfRule>
    <cfRule type="expression" dxfId="6640" priority="1872">
      <formula>AND(E18&gt;=TODAY(), E18&lt;=(TODAY()+7), OR(B18="No",B18="In progress", B18=""))</formula>
    </cfRule>
    <cfRule type="expression" dxfId="6639" priority="1873">
      <formula>AND(E18&lt;TODAY(),OR(B18="No",B18="In progress", B18=""))</formula>
    </cfRule>
    <cfRule type="expression" dxfId="6638" priority="1874">
      <formula>B18="Yes"</formula>
    </cfRule>
  </conditionalFormatting>
  <conditionalFormatting sqref="D18:D31">
    <cfRule type="expression" dxfId="6637" priority="1875">
      <formula>B18="Not Needed"</formula>
    </cfRule>
  </conditionalFormatting>
  <conditionalFormatting sqref="D16">
    <cfRule type="expression" dxfId="6636" priority="1882">
      <formula>B16="Not Needed"</formula>
    </cfRule>
  </conditionalFormatting>
  <conditionalFormatting sqref="D16">
    <cfRule type="expression" dxfId="6635" priority="1883">
      <formula>B16="Not Needed"</formula>
    </cfRule>
  </conditionalFormatting>
  <conditionalFormatting sqref="D16">
    <cfRule type="expression" dxfId="6634" priority="1884">
      <formula>B16="Not Needed"</formula>
    </cfRule>
  </conditionalFormatting>
  <conditionalFormatting sqref="D16">
    <cfRule type="expression" dxfId="6633" priority="1885">
      <formula>B16="Not Needed"</formula>
    </cfRule>
  </conditionalFormatting>
  <conditionalFormatting sqref="D16">
    <cfRule type="expression" dxfId="6632" priority="1886">
      <formula>B16="Not Needed"</formula>
    </cfRule>
  </conditionalFormatting>
  <conditionalFormatting sqref="E16">
    <cfRule type="expression" dxfId="6631" priority="1887">
      <formula>B16="In Progress"</formula>
    </cfRule>
    <cfRule type="expression" dxfId="6630" priority="1888">
      <formula>B16="Not Needed"</formula>
    </cfRule>
    <cfRule type="expression" dxfId="6629" priority="1889">
      <formula>AND(E16&gt;=TODAY(), E16&lt;=(TODAY()+7), OR(B16="No",B16="In progress", B16=""))</formula>
    </cfRule>
    <cfRule type="expression" dxfId="6628" priority="1890">
      <formula>AND(E16&lt;TODAY(),OR(B16="No",B16="In progress", B16=""))</formula>
    </cfRule>
    <cfRule type="expression" dxfId="6627" priority="1891">
      <formula>B16="Yes"</formula>
    </cfRule>
  </conditionalFormatting>
  <conditionalFormatting sqref="E16">
    <cfRule type="expression" dxfId="6626" priority="1892">
      <formula>B16="In Progress"</formula>
    </cfRule>
    <cfRule type="expression" dxfId="6625" priority="1893">
      <formula>B16="Not Needed"</formula>
    </cfRule>
    <cfRule type="expression" dxfId="6624" priority="1894">
      <formula>AND(E16&gt;=TODAY(), E16&lt;=(TODAY()+7), OR(B16="No",B16="In progress", B16=""))</formula>
    </cfRule>
    <cfRule type="expression" dxfId="6623" priority="1895">
      <formula>AND(E16&lt;TODAY(),OR(B16="No",B16="In progress", B16=""))</formula>
    </cfRule>
    <cfRule type="expression" dxfId="6622" priority="1896">
      <formula>B16="Yes"</formula>
    </cfRule>
  </conditionalFormatting>
  <conditionalFormatting sqref="E16">
    <cfRule type="expression" dxfId="6621" priority="1897">
      <formula>B16="In Progress"</formula>
    </cfRule>
    <cfRule type="expression" dxfId="6620" priority="1898">
      <formula>B16="Not Needed"</formula>
    </cfRule>
    <cfRule type="expression" dxfId="6619" priority="1899">
      <formula>AND(E16&gt;=TODAY(), E16&lt;=(TODAY()+7), OR(B16="No",B16="In progress", B16=""))</formula>
    </cfRule>
    <cfRule type="expression" dxfId="6618" priority="1900">
      <formula>AND(E16&lt;TODAY(),OR(B16="No",B16="In progress", B16=""))</formula>
    </cfRule>
    <cfRule type="expression" dxfId="6617" priority="1901">
      <formula>B16="Yes"</formula>
    </cfRule>
  </conditionalFormatting>
  <conditionalFormatting sqref="E16">
    <cfRule type="expression" dxfId="6616" priority="1902">
      <formula>B16="In Progress"</formula>
    </cfRule>
    <cfRule type="expression" dxfId="6615" priority="1903">
      <formula>B16="Not Needed"</formula>
    </cfRule>
    <cfRule type="expression" dxfId="6614" priority="1904">
      <formula>AND(E16&gt;=TODAY(), E16&lt;=(TODAY()+7), OR(B16="No",B16="In progress", B16=""))</formula>
    </cfRule>
    <cfRule type="expression" dxfId="6613" priority="1905">
      <formula>AND(E16&lt;TODAY(),OR(B16="No",B16="In progress", B16=""))</formula>
    </cfRule>
    <cfRule type="expression" dxfId="6612" priority="1906">
      <formula>B16="Yes"</formula>
    </cfRule>
  </conditionalFormatting>
  <conditionalFormatting sqref="E16">
    <cfRule type="expression" dxfId="6611" priority="1907">
      <formula>B16="In Progress"</formula>
    </cfRule>
    <cfRule type="expression" dxfId="6610" priority="1908">
      <formula>B16="Not Needed"</formula>
    </cfRule>
    <cfRule type="expression" dxfId="6609" priority="1909">
      <formula>AND(E16&gt;=TODAY(), E16&lt;=(TODAY()+7), OR(B16="No",B16="In progress", B16=""))</formula>
    </cfRule>
    <cfRule type="expression" dxfId="6608" priority="1910">
      <formula>AND(E16&lt;TODAY(),OR(B16="No",B16="In progress", B16=""))</formula>
    </cfRule>
    <cfRule type="expression" dxfId="6607" priority="1911">
      <formula>B16="Yes"</formula>
    </cfRule>
  </conditionalFormatting>
  <conditionalFormatting sqref="D17">
    <cfRule type="expression" dxfId="6606" priority="1992">
      <formula>B17="Not Needed"</formula>
    </cfRule>
  </conditionalFormatting>
  <conditionalFormatting sqref="D17">
    <cfRule type="expression" dxfId="6605" priority="1993">
      <formula>B17="Not Needed"</formula>
    </cfRule>
  </conditionalFormatting>
  <conditionalFormatting sqref="D17">
    <cfRule type="expression" dxfId="6604" priority="1994">
      <formula>B17="Not Needed"</formula>
    </cfRule>
  </conditionalFormatting>
  <conditionalFormatting sqref="D17">
    <cfRule type="expression" dxfId="6603" priority="1995">
      <formula>B17="Not Needed"</formula>
    </cfRule>
  </conditionalFormatting>
  <conditionalFormatting sqref="D17">
    <cfRule type="expression" dxfId="6602" priority="1996">
      <formula>B17="Not Needed"</formula>
    </cfRule>
  </conditionalFormatting>
  <conditionalFormatting sqref="D18">
    <cfRule type="expression" dxfId="6601" priority="1997">
      <formula>B18="Not Needed"</formula>
    </cfRule>
  </conditionalFormatting>
  <conditionalFormatting sqref="D18">
    <cfRule type="expression" dxfId="6600" priority="1998">
      <formula>B18="Not Needed"</formula>
    </cfRule>
  </conditionalFormatting>
  <conditionalFormatting sqref="D18">
    <cfRule type="expression" dxfId="6599" priority="1999">
      <formula>B18="Not Needed"</formula>
    </cfRule>
  </conditionalFormatting>
  <conditionalFormatting sqref="D18">
    <cfRule type="expression" dxfId="6598" priority="2000">
      <formula>B18="Not Needed"</formula>
    </cfRule>
  </conditionalFormatting>
  <conditionalFormatting sqref="D18">
    <cfRule type="expression" dxfId="6597" priority="2001">
      <formula>B18="Not Needed"</formula>
    </cfRule>
  </conditionalFormatting>
  <conditionalFormatting sqref="D19">
    <cfRule type="expression" dxfId="6596" priority="2002">
      <formula>B19="Not Needed"</formula>
    </cfRule>
  </conditionalFormatting>
  <conditionalFormatting sqref="D19">
    <cfRule type="expression" dxfId="6595" priority="2003">
      <formula>B19="Not Needed"</formula>
    </cfRule>
  </conditionalFormatting>
  <conditionalFormatting sqref="D19">
    <cfRule type="expression" dxfId="6594" priority="2004">
      <formula>B19="Not Needed"</formula>
    </cfRule>
  </conditionalFormatting>
  <conditionalFormatting sqref="D19">
    <cfRule type="expression" dxfId="6593" priority="2005">
      <formula>B19="Not Needed"</formula>
    </cfRule>
  </conditionalFormatting>
  <conditionalFormatting sqref="D19">
    <cfRule type="expression" dxfId="6592" priority="2006">
      <formula>B19="Not Needed"</formula>
    </cfRule>
  </conditionalFormatting>
  <conditionalFormatting sqref="D20">
    <cfRule type="expression" dxfId="6591" priority="2007">
      <formula>B20="Not Needed"</formula>
    </cfRule>
  </conditionalFormatting>
  <conditionalFormatting sqref="D20">
    <cfRule type="expression" dxfId="6590" priority="2008">
      <formula>B20="Not Needed"</formula>
    </cfRule>
  </conditionalFormatting>
  <conditionalFormatting sqref="D20">
    <cfRule type="expression" dxfId="6589" priority="2009">
      <formula>B20="Not Needed"</formula>
    </cfRule>
  </conditionalFormatting>
  <conditionalFormatting sqref="D20">
    <cfRule type="expression" dxfId="6588" priority="2010">
      <formula>B20="Not Needed"</formula>
    </cfRule>
  </conditionalFormatting>
  <conditionalFormatting sqref="D20">
    <cfRule type="expression" dxfId="6587" priority="2011">
      <formula>B20="Not Needed"</formula>
    </cfRule>
  </conditionalFormatting>
  <conditionalFormatting sqref="D21">
    <cfRule type="expression" dxfId="6586" priority="2012">
      <formula>B21="Not Needed"</formula>
    </cfRule>
  </conditionalFormatting>
  <conditionalFormatting sqref="D21">
    <cfRule type="expression" dxfId="6585" priority="2013">
      <formula>B21="Not Needed"</formula>
    </cfRule>
  </conditionalFormatting>
  <conditionalFormatting sqref="D21">
    <cfRule type="expression" dxfId="6584" priority="2014">
      <formula>B21="Not Needed"</formula>
    </cfRule>
  </conditionalFormatting>
  <conditionalFormatting sqref="D21">
    <cfRule type="expression" dxfId="6583" priority="2015">
      <formula>B21="Not Needed"</formula>
    </cfRule>
  </conditionalFormatting>
  <conditionalFormatting sqref="D21">
    <cfRule type="expression" dxfId="6582" priority="2016">
      <formula>B21="Not Needed"</formula>
    </cfRule>
  </conditionalFormatting>
  <conditionalFormatting sqref="D22">
    <cfRule type="expression" dxfId="6581" priority="2017">
      <formula>B22="Not Needed"</formula>
    </cfRule>
  </conditionalFormatting>
  <conditionalFormatting sqref="D22">
    <cfRule type="expression" dxfId="6580" priority="2018">
      <formula>B22="Not Needed"</formula>
    </cfRule>
  </conditionalFormatting>
  <conditionalFormatting sqref="D22">
    <cfRule type="expression" dxfId="6579" priority="2019">
      <formula>B22="Not Needed"</formula>
    </cfRule>
  </conditionalFormatting>
  <conditionalFormatting sqref="D22">
    <cfRule type="expression" dxfId="6578" priority="2020">
      <formula>B22="Not Needed"</formula>
    </cfRule>
  </conditionalFormatting>
  <conditionalFormatting sqref="D22">
    <cfRule type="expression" dxfId="6577" priority="2021">
      <formula>B22="Not Needed"</formula>
    </cfRule>
  </conditionalFormatting>
  <conditionalFormatting sqref="D23">
    <cfRule type="expression" dxfId="6576" priority="2022">
      <formula>B23="Not Needed"</formula>
    </cfRule>
  </conditionalFormatting>
  <conditionalFormatting sqref="D23">
    <cfRule type="expression" dxfId="6575" priority="2023">
      <formula>B23="Not Needed"</formula>
    </cfRule>
  </conditionalFormatting>
  <conditionalFormatting sqref="D23">
    <cfRule type="expression" dxfId="6574" priority="2024">
      <formula>B23="Not Needed"</formula>
    </cfRule>
  </conditionalFormatting>
  <conditionalFormatting sqref="D23">
    <cfRule type="expression" dxfId="6573" priority="2025">
      <formula>B23="Not Needed"</formula>
    </cfRule>
  </conditionalFormatting>
  <conditionalFormatting sqref="D23">
    <cfRule type="expression" dxfId="6572" priority="2026">
      <formula>B23="Not Needed"</formula>
    </cfRule>
  </conditionalFormatting>
  <conditionalFormatting sqref="D24">
    <cfRule type="expression" dxfId="6571" priority="2027">
      <formula>B24="Not Needed"</formula>
    </cfRule>
  </conditionalFormatting>
  <conditionalFormatting sqref="D24">
    <cfRule type="expression" dxfId="6570" priority="2028">
      <formula>B24="Not Needed"</formula>
    </cfRule>
  </conditionalFormatting>
  <conditionalFormatting sqref="D24">
    <cfRule type="expression" dxfId="6569" priority="2029">
      <formula>B24="Not Needed"</formula>
    </cfRule>
  </conditionalFormatting>
  <conditionalFormatting sqref="D24">
    <cfRule type="expression" dxfId="6568" priority="2030">
      <formula>B24="Not Needed"</formula>
    </cfRule>
  </conditionalFormatting>
  <conditionalFormatting sqref="D24">
    <cfRule type="expression" dxfId="6567" priority="2031">
      <formula>B24="Not Needed"</formula>
    </cfRule>
  </conditionalFormatting>
  <conditionalFormatting sqref="D25">
    <cfRule type="expression" dxfId="6566" priority="2032">
      <formula>B25="Not Needed"</formula>
    </cfRule>
  </conditionalFormatting>
  <conditionalFormatting sqref="D25">
    <cfRule type="expression" dxfId="6565" priority="2033">
      <formula>B25="Not Needed"</formula>
    </cfRule>
  </conditionalFormatting>
  <conditionalFormatting sqref="D25">
    <cfRule type="expression" dxfId="6564" priority="2034">
      <formula>B25="Not Needed"</formula>
    </cfRule>
  </conditionalFormatting>
  <conditionalFormatting sqref="D25">
    <cfRule type="expression" dxfId="6563" priority="2035">
      <formula>B25="Not Needed"</formula>
    </cfRule>
  </conditionalFormatting>
  <conditionalFormatting sqref="D25">
    <cfRule type="expression" dxfId="6562" priority="2036">
      <formula>B25="Not Needed"</formula>
    </cfRule>
  </conditionalFormatting>
  <conditionalFormatting sqref="D26">
    <cfRule type="expression" dxfId="6561" priority="2037">
      <formula>B26="Not Needed"</formula>
    </cfRule>
  </conditionalFormatting>
  <conditionalFormatting sqref="D26">
    <cfRule type="expression" dxfId="6560" priority="2038">
      <formula>B26="Not Needed"</formula>
    </cfRule>
  </conditionalFormatting>
  <conditionalFormatting sqref="D26">
    <cfRule type="expression" dxfId="6559" priority="2039">
      <formula>B26="Not Needed"</formula>
    </cfRule>
  </conditionalFormatting>
  <conditionalFormatting sqref="D26">
    <cfRule type="expression" dxfId="6558" priority="2040">
      <formula>B26="Not Needed"</formula>
    </cfRule>
  </conditionalFormatting>
  <conditionalFormatting sqref="D26">
    <cfRule type="expression" dxfId="6557" priority="2041">
      <formula>B26="Not Needed"</formula>
    </cfRule>
  </conditionalFormatting>
  <conditionalFormatting sqref="D27">
    <cfRule type="expression" dxfId="6556" priority="2042">
      <formula>B27="Not Needed"</formula>
    </cfRule>
  </conditionalFormatting>
  <conditionalFormatting sqref="D27">
    <cfRule type="expression" dxfId="6555" priority="2043">
      <formula>B27="Not Needed"</formula>
    </cfRule>
  </conditionalFormatting>
  <conditionalFormatting sqref="D27">
    <cfRule type="expression" dxfId="6554" priority="2044">
      <formula>B27="Not Needed"</formula>
    </cfRule>
  </conditionalFormatting>
  <conditionalFormatting sqref="D27">
    <cfRule type="expression" dxfId="6553" priority="2045">
      <formula>B27="Not Needed"</formula>
    </cfRule>
  </conditionalFormatting>
  <conditionalFormatting sqref="D27">
    <cfRule type="expression" dxfId="6552" priority="2046">
      <formula>B27="Not Needed"</formula>
    </cfRule>
  </conditionalFormatting>
  <conditionalFormatting sqref="D28">
    <cfRule type="expression" dxfId="6551" priority="2047">
      <formula>B28="Not Needed"</formula>
    </cfRule>
  </conditionalFormatting>
  <conditionalFormatting sqref="D28">
    <cfRule type="expression" dxfId="6550" priority="2048">
      <formula>B28="Not Needed"</formula>
    </cfRule>
  </conditionalFormatting>
  <conditionalFormatting sqref="D28">
    <cfRule type="expression" dxfId="6549" priority="2049">
      <formula>B28="Not Needed"</formula>
    </cfRule>
  </conditionalFormatting>
  <conditionalFormatting sqref="D28">
    <cfRule type="expression" dxfId="6548" priority="2050">
      <formula>B28="Not Needed"</formula>
    </cfRule>
  </conditionalFormatting>
  <conditionalFormatting sqref="D28">
    <cfRule type="expression" dxfId="6547" priority="2051">
      <formula>B28="Not Needed"</formula>
    </cfRule>
  </conditionalFormatting>
  <conditionalFormatting sqref="D29">
    <cfRule type="expression" dxfId="6546" priority="2052">
      <formula>B29="Not Needed"</formula>
    </cfRule>
  </conditionalFormatting>
  <conditionalFormatting sqref="D29">
    <cfRule type="expression" dxfId="6545" priority="2053">
      <formula>B29="Not Needed"</formula>
    </cfRule>
  </conditionalFormatting>
  <conditionalFormatting sqref="D29">
    <cfRule type="expression" dxfId="6544" priority="2054">
      <formula>B29="Not Needed"</formula>
    </cfRule>
  </conditionalFormatting>
  <conditionalFormatting sqref="D29">
    <cfRule type="expression" dxfId="6543" priority="2055">
      <formula>B29="Not Needed"</formula>
    </cfRule>
  </conditionalFormatting>
  <conditionalFormatting sqref="D29">
    <cfRule type="expression" dxfId="6542" priority="2056">
      <formula>B29="Not Needed"</formula>
    </cfRule>
  </conditionalFormatting>
  <conditionalFormatting sqref="D30">
    <cfRule type="expression" dxfId="6541" priority="2057">
      <formula>B30="Not Needed"</formula>
    </cfRule>
  </conditionalFormatting>
  <conditionalFormatting sqref="D30">
    <cfRule type="expression" dxfId="6540" priority="2058">
      <formula>B30="Not Needed"</formula>
    </cfRule>
  </conditionalFormatting>
  <conditionalFormatting sqref="D30">
    <cfRule type="expression" dxfId="6539" priority="2059">
      <formula>B30="Not Needed"</formula>
    </cfRule>
  </conditionalFormatting>
  <conditionalFormatting sqref="D30">
    <cfRule type="expression" dxfId="6538" priority="2060">
      <formula>B30="Not Needed"</formula>
    </cfRule>
  </conditionalFormatting>
  <conditionalFormatting sqref="D30">
    <cfRule type="expression" dxfId="6537" priority="2061">
      <formula>B30="Not Needed"</formula>
    </cfRule>
  </conditionalFormatting>
  <conditionalFormatting sqref="D31">
    <cfRule type="expression" dxfId="6536" priority="2062">
      <formula>B31="Not Needed"</formula>
    </cfRule>
  </conditionalFormatting>
  <conditionalFormatting sqref="D31">
    <cfRule type="expression" dxfId="6535" priority="2063">
      <formula>B31="Not Needed"</formula>
    </cfRule>
  </conditionalFormatting>
  <conditionalFormatting sqref="D31">
    <cfRule type="expression" dxfId="6534" priority="2064">
      <formula>B31="Not Needed"</formula>
    </cfRule>
  </conditionalFormatting>
  <conditionalFormatting sqref="D31">
    <cfRule type="expression" dxfId="6533" priority="2065">
      <formula>B31="Not Needed"</formula>
    </cfRule>
  </conditionalFormatting>
  <conditionalFormatting sqref="D31">
    <cfRule type="expression" dxfId="6532" priority="2066">
      <formula>B31="Not Needed"</formula>
    </cfRule>
  </conditionalFormatting>
  <conditionalFormatting sqref="E17">
    <cfRule type="expression" dxfId="6531" priority="2072">
      <formula>B17="In Progress"</formula>
    </cfRule>
    <cfRule type="expression" dxfId="6530" priority="2073">
      <formula>B17="Not Needed"</formula>
    </cfRule>
    <cfRule type="expression" dxfId="6529" priority="2074">
      <formula>AND(E17&gt;=TODAY(), E17&lt;=(TODAY()+7), OR(B17="No",B17="In progress", B17=""))</formula>
    </cfRule>
    <cfRule type="expression" dxfId="6528" priority="2075">
      <formula>AND(E17&lt;TODAY(),OR(B17="No",B17="In progress", B17=""))</formula>
    </cfRule>
    <cfRule type="expression" dxfId="6527" priority="2076">
      <formula>B17="Yes"</formula>
    </cfRule>
  </conditionalFormatting>
  <conditionalFormatting sqref="E17">
    <cfRule type="expression" dxfId="6526" priority="2077">
      <formula>B17="In Progress"</formula>
    </cfRule>
    <cfRule type="expression" dxfId="6525" priority="2078">
      <formula>B17="Not Needed"</formula>
    </cfRule>
    <cfRule type="expression" dxfId="6524" priority="2079">
      <formula>AND(E17&gt;=TODAY(), E17&lt;=(TODAY()+7), OR(B17="No",B17="In progress", B17=""))</formula>
    </cfRule>
    <cfRule type="expression" dxfId="6523" priority="2080">
      <formula>AND(E17&lt;TODAY(),OR(B17="No",B17="In progress", B17=""))</formula>
    </cfRule>
    <cfRule type="expression" dxfId="6522" priority="2081">
      <formula>B17="Yes"</formula>
    </cfRule>
  </conditionalFormatting>
  <conditionalFormatting sqref="E17">
    <cfRule type="expression" dxfId="6521" priority="2082">
      <formula>B17="In Progress"</formula>
    </cfRule>
    <cfRule type="expression" dxfId="6520" priority="2083">
      <formula>B17="Not Needed"</formula>
    </cfRule>
    <cfRule type="expression" dxfId="6519" priority="2084">
      <formula>AND(E17&gt;=TODAY(), E17&lt;=(TODAY()+7), OR(B17="No",B17="In progress", B17=""))</formula>
    </cfRule>
    <cfRule type="expression" dxfId="6518" priority="2085">
      <formula>AND(E17&lt;TODAY(),OR(B17="No",B17="In progress", B17=""))</formula>
    </cfRule>
    <cfRule type="expression" dxfId="6517" priority="2086">
      <formula>B17="Yes"</formula>
    </cfRule>
  </conditionalFormatting>
  <conditionalFormatting sqref="E17">
    <cfRule type="expression" dxfId="6516" priority="2087">
      <formula>B17="In Progress"</formula>
    </cfRule>
    <cfRule type="expression" dxfId="6515" priority="2088">
      <formula>B17="Not Needed"</formula>
    </cfRule>
    <cfRule type="expression" dxfId="6514" priority="2089">
      <formula>AND(E17&gt;=TODAY(), E17&lt;=(TODAY()+7), OR(B17="No",B17="In progress", B17=""))</formula>
    </cfRule>
    <cfRule type="expression" dxfId="6513" priority="2090">
      <formula>AND(E17&lt;TODAY(),OR(B17="No",B17="In progress", B17=""))</formula>
    </cfRule>
    <cfRule type="expression" dxfId="6512" priority="2091">
      <formula>B17="Yes"</formula>
    </cfRule>
  </conditionalFormatting>
  <conditionalFormatting sqref="E17">
    <cfRule type="expression" dxfId="6511" priority="2092">
      <formula>B17="In Progress"</formula>
    </cfRule>
    <cfRule type="expression" dxfId="6510" priority="2093">
      <formula>B17="Not Needed"</formula>
    </cfRule>
    <cfRule type="expression" dxfId="6509" priority="2094">
      <formula>AND(E17&gt;=TODAY(), E17&lt;=(TODAY()+7), OR(B17="No",B17="In progress", B17=""))</formula>
    </cfRule>
    <cfRule type="expression" dxfId="6508" priority="2095">
      <formula>AND(E17&lt;TODAY(),OR(B17="No",B17="In progress", B17=""))</formula>
    </cfRule>
    <cfRule type="expression" dxfId="6507" priority="2096">
      <formula>B17="Yes"</formula>
    </cfRule>
  </conditionalFormatting>
  <conditionalFormatting sqref="E18">
    <cfRule type="expression" dxfId="6506" priority="2097">
      <formula>B18="In Progress"</formula>
    </cfRule>
    <cfRule type="expression" dxfId="6505" priority="2098">
      <formula>B18="Not Needed"</formula>
    </cfRule>
    <cfRule type="expression" dxfId="6504" priority="2099">
      <formula>AND(E18&gt;=TODAY(), E18&lt;=(TODAY()+7), OR(B18="No",B18="In progress", B18=""))</formula>
    </cfRule>
    <cfRule type="expression" dxfId="6503" priority="2100">
      <formula>AND(E18&lt;TODAY(),OR(B18="No",B18="In progress", B18=""))</formula>
    </cfRule>
    <cfRule type="expression" dxfId="6502" priority="2101">
      <formula>B18="Yes"</formula>
    </cfRule>
  </conditionalFormatting>
  <conditionalFormatting sqref="E18">
    <cfRule type="expression" dxfId="6501" priority="2102">
      <formula>B18="In Progress"</formula>
    </cfRule>
    <cfRule type="expression" dxfId="6500" priority="2103">
      <formula>B18="Not Needed"</formula>
    </cfRule>
    <cfRule type="expression" dxfId="6499" priority="2104">
      <formula>AND(E18&gt;=TODAY(), E18&lt;=(TODAY()+7), OR(B18="No",B18="In progress", B18=""))</formula>
    </cfRule>
    <cfRule type="expression" dxfId="6498" priority="2105">
      <formula>AND(E18&lt;TODAY(),OR(B18="No",B18="In progress", B18=""))</formula>
    </cfRule>
    <cfRule type="expression" dxfId="6497" priority="2106">
      <formula>B18="Yes"</formula>
    </cfRule>
  </conditionalFormatting>
  <conditionalFormatting sqref="E18">
    <cfRule type="expression" dxfId="6496" priority="2107">
      <formula>B18="In Progress"</formula>
    </cfRule>
    <cfRule type="expression" dxfId="6495" priority="2108">
      <formula>B18="Not Needed"</formula>
    </cfRule>
    <cfRule type="expression" dxfId="6494" priority="2109">
      <formula>AND(E18&gt;=TODAY(), E18&lt;=(TODAY()+7), OR(B18="No",B18="In progress", B18=""))</formula>
    </cfRule>
    <cfRule type="expression" dxfId="6493" priority="2110">
      <formula>AND(E18&lt;TODAY(),OR(B18="No",B18="In progress", B18=""))</formula>
    </cfRule>
    <cfRule type="expression" dxfId="6492" priority="2111">
      <formula>B18="Yes"</formula>
    </cfRule>
  </conditionalFormatting>
  <conditionalFormatting sqref="E18">
    <cfRule type="expression" dxfId="6491" priority="2112">
      <formula>B18="In Progress"</formula>
    </cfRule>
    <cfRule type="expression" dxfId="6490" priority="2113">
      <formula>B18="Not Needed"</formula>
    </cfRule>
    <cfRule type="expression" dxfId="6489" priority="2114">
      <formula>AND(E18&gt;=TODAY(), E18&lt;=(TODAY()+7), OR(B18="No",B18="In progress", B18=""))</formula>
    </cfRule>
    <cfRule type="expression" dxfId="6488" priority="2115">
      <formula>AND(E18&lt;TODAY(),OR(B18="No",B18="In progress", B18=""))</formula>
    </cfRule>
    <cfRule type="expression" dxfId="6487" priority="2116">
      <formula>B18="Yes"</formula>
    </cfRule>
  </conditionalFormatting>
  <conditionalFormatting sqref="E18">
    <cfRule type="expression" dxfId="6486" priority="2117">
      <formula>B18="In Progress"</formula>
    </cfRule>
    <cfRule type="expression" dxfId="6485" priority="2118">
      <formula>B18="Not Needed"</formula>
    </cfRule>
    <cfRule type="expression" dxfId="6484" priority="2119">
      <formula>AND(E18&gt;=TODAY(), E18&lt;=(TODAY()+7), OR(B18="No",B18="In progress", B18=""))</formula>
    </cfRule>
    <cfRule type="expression" dxfId="6483" priority="2120">
      <formula>AND(E18&lt;TODAY(),OR(B18="No",B18="In progress", B18=""))</formula>
    </cfRule>
    <cfRule type="expression" dxfId="6482" priority="2121">
      <formula>B18="Yes"</formula>
    </cfRule>
  </conditionalFormatting>
  <conditionalFormatting sqref="E19">
    <cfRule type="expression" dxfId="6481" priority="2122">
      <formula>B19="In Progress"</formula>
    </cfRule>
    <cfRule type="expression" dxfId="6480" priority="2123">
      <formula>B19="Not Needed"</formula>
    </cfRule>
    <cfRule type="expression" dxfId="6479" priority="2124">
      <formula>AND(E19&gt;=TODAY(), E19&lt;=(TODAY()+7), OR(B19="No",B19="In progress", B19=""))</formula>
    </cfRule>
    <cfRule type="expression" dxfId="6478" priority="2125">
      <formula>AND(E19&lt;TODAY(),OR(B19="No",B19="In progress", B19=""))</formula>
    </cfRule>
    <cfRule type="expression" dxfId="6477" priority="2126">
      <formula>B19="Yes"</formula>
    </cfRule>
  </conditionalFormatting>
  <conditionalFormatting sqref="E19">
    <cfRule type="expression" dxfId="6476" priority="2127">
      <formula>B19="In Progress"</formula>
    </cfRule>
    <cfRule type="expression" dxfId="6475" priority="2128">
      <formula>B19="Not Needed"</formula>
    </cfRule>
    <cfRule type="expression" dxfId="6474" priority="2129">
      <formula>AND(E19&gt;=TODAY(), E19&lt;=(TODAY()+7), OR(B19="No",B19="In progress", B19=""))</formula>
    </cfRule>
    <cfRule type="expression" dxfId="6473" priority="2130">
      <formula>AND(E19&lt;TODAY(),OR(B19="No",B19="In progress", B19=""))</formula>
    </cfRule>
    <cfRule type="expression" dxfId="6472" priority="2131">
      <formula>B19="Yes"</formula>
    </cfRule>
  </conditionalFormatting>
  <conditionalFormatting sqref="E19">
    <cfRule type="expression" dxfId="6471" priority="2132">
      <formula>B19="In Progress"</formula>
    </cfRule>
    <cfRule type="expression" dxfId="6470" priority="2133">
      <formula>B19="Not Needed"</formula>
    </cfRule>
    <cfRule type="expression" dxfId="6469" priority="2134">
      <formula>AND(E19&gt;=TODAY(), E19&lt;=(TODAY()+7), OR(B19="No",B19="In progress", B19=""))</formula>
    </cfRule>
    <cfRule type="expression" dxfId="6468" priority="2135">
      <formula>AND(E19&lt;TODAY(),OR(B19="No",B19="In progress", B19=""))</formula>
    </cfRule>
    <cfRule type="expression" dxfId="6467" priority="2136">
      <formula>B19="Yes"</formula>
    </cfRule>
  </conditionalFormatting>
  <conditionalFormatting sqref="E19">
    <cfRule type="expression" dxfId="6466" priority="2137">
      <formula>B19="In Progress"</formula>
    </cfRule>
    <cfRule type="expression" dxfId="6465" priority="2138">
      <formula>B19="Not Needed"</formula>
    </cfRule>
    <cfRule type="expression" dxfId="6464" priority="2139">
      <formula>AND(E19&gt;=TODAY(), E19&lt;=(TODAY()+7), OR(B19="No",B19="In progress", B19=""))</formula>
    </cfRule>
    <cfRule type="expression" dxfId="6463" priority="2140">
      <formula>AND(E19&lt;TODAY(),OR(B19="No",B19="In progress", B19=""))</formula>
    </cfRule>
    <cfRule type="expression" dxfId="6462" priority="2141">
      <formula>B19="Yes"</formula>
    </cfRule>
  </conditionalFormatting>
  <conditionalFormatting sqref="E19">
    <cfRule type="expression" dxfId="6461" priority="2142">
      <formula>B19="In Progress"</formula>
    </cfRule>
    <cfRule type="expression" dxfId="6460" priority="2143">
      <formula>B19="Not Needed"</formula>
    </cfRule>
    <cfRule type="expression" dxfId="6459" priority="2144">
      <formula>AND(E19&gt;=TODAY(), E19&lt;=(TODAY()+7), OR(B19="No",B19="In progress", B19=""))</formula>
    </cfRule>
    <cfRule type="expression" dxfId="6458" priority="2145">
      <formula>AND(E19&lt;TODAY(),OR(B19="No",B19="In progress", B19=""))</formula>
    </cfRule>
    <cfRule type="expression" dxfId="6457" priority="2146">
      <formula>B19="Yes"</formula>
    </cfRule>
  </conditionalFormatting>
  <conditionalFormatting sqref="E20">
    <cfRule type="expression" dxfId="6456" priority="2147">
      <formula>B20="In Progress"</formula>
    </cfRule>
    <cfRule type="expression" dxfId="6455" priority="2148">
      <formula>B20="Not Needed"</formula>
    </cfRule>
    <cfRule type="expression" dxfId="6454" priority="2149">
      <formula>AND(E20&gt;=TODAY(), E20&lt;=(TODAY()+7), OR(B20="No",B20="In progress", B20=""))</formula>
    </cfRule>
    <cfRule type="expression" dxfId="6453" priority="2150">
      <formula>AND(E20&lt;TODAY(),OR(B20="No",B20="In progress", B20=""))</formula>
    </cfRule>
    <cfRule type="expression" dxfId="6452" priority="2151">
      <formula>B20="Yes"</formula>
    </cfRule>
  </conditionalFormatting>
  <conditionalFormatting sqref="E20">
    <cfRule type="expression" dxfId="6451" priority="2152">
      <formula>B20="In Progress"</formula>
    </cfRule>
    <cfRule type="expression" dxfId="6450" priority="2153">
      <formula>B20="Not Needed"</formula>
    </cfRule>
    <cfRule type="expression" dxfId="6449" priority="2154">
      <formula>AND(E20&gt;=TODAY(), E20&lt;=(TODAY()+7), OR(B20="No",B20="In progress", B20=""))</formula>
    </cfRule>
    <cfRule type="expression" dxfId="6448" priority="2155">
      <formula>AND(E20&lt;TODAY(),OR(B20="No",B20="In progress", B20=""))</formula>
    </cfRule>
    <cfRule type="expression" dxfId="6447" priority="2156">
      <formula>B20="Yes"</formula>
    </cfRule>
  </conditionalFormatting>
  <conditionalFormatting sqref="E20">
    <cfRule type="expression" dxfId="6446" priority="2157">
      <formula>B20="In Progress"</formula>
    </cfRule>
    <cfRule type="expression" dxfId="6445" priority="2158">
      <formula>B20="Not Needed"</formula>
    </cfRule>
    <cfRule type="expression" dxfId="6444" priority="2159">
      <formula>AND(E20&gt;=TODAY(), E20&lt;=(TODAY()+7), OR(B20="No",B20="In progress", B20=""))</formula>
    </cfRule>
    <cfRule type="expression" dxfId="6443" priority="2160">
      <formula>AND(E20&lt;TODAY(),OR(B20="No",B20="In progress", B20=""))</formula>
    </cfRule>
    <cfRule type="expression" dxfId="6442" priority="2161">
      <formula>B20="Yes"</formula>
    </cfRule>
  </conditionalFormatting>
  <conditionalFormatting sqref="E20">
    <cfRule type="expression" dxfId="6441" priority="2162">
      <formula>B20="In Progress"</formula>
    </cfRule>
    <cfRule type="expression" dxfId="6440" priority="2163">
      <formula>B20="Not Needed"</formula>
    </cfRule>
    <cfRule type="expression" dxfId="6439" priority="2164">
      <formula>AND(E20&gt;=TODAY(), E20&lt;=(TODAY()+7), OR(B20="No",B20="In progress", B20=""))</formula>
    </cfRule>
    <cfRule type="expression" dxfId="6438" priority="2165">
      <formula>AND(E20&lt;TODAY(),OR(B20="No",B20="In progress", B20=""))</formula>
    </cfRule>
    <cfRule type="expression" dxfId="6437" priority="2166">
      <formula>B20="Yes"</formula>
    </cfRule>
  </conditionalFormatting>
  <conditionalFormatting sqref="E20">
    <cfRule type="expression" dxfId="6436" priority="2167">
      <formula>B20="In Progress"</formula>
    </cfRule>
    <cfRule type="expression" dxfId="6435" priority="2168">
      <formula>B20="Not Needed"</formula>
    </cfRule>
    <cfRule type="expression" dxfId="6434" priority="2169">
      <formula>AND(E20&gt;=TODAY(), E20&lt;=(TODAY()+7), OR(B20="No",B20="In progress", B20=""))</formula>
    </cfRule>
    <cfRule type="expression" dxfId="6433" priority="2170">
      <formula>AND(E20&lt;TODAY(),OR(B20="No",B20="In progress", B20=""))</formula>
    </cfRule>
    <cfRule type="expression" dxfId="6432" priority="2171">
      <formula>B20="Yes"</formula>
    </cfRule>
  </conditionalFormatting>
  <conditionalFormatting sqref="E21">
    <cfRule type="expression" dxfId="6431" priority="2172">
      <formula>B21="In Progress"</formula>
    </cfRule>
    <cfRule type="expression" dxfId="6430" priority="2173">
      <formula>B21="Not Needed"</formula>
    </cfRule>
    <cfRule type="expression" dxfId="6429" priority="2174">
      <formula>AND(E21&gt;=TODAY(), E21&lt;=(TODAY()+7), OR(B21="No",B21="In progress", B21=""))</formula>
    </cfRule>
    <cfRule type="expression" dxfId="6428" priority="2175">
      <formula>AND(E21&lt;TODAY(),OR(B21="No",B21="In progress", B21=""))</formula>
    </cfRule>
    <cfRule type="expression" dxfId="6427" priority="2176">
      <formula>B21="Yes"</formula>
    </cfRule>
  </conditionalFormatting>
  <conditionalFormatting sqref="E21">
    <cfRule type="expression" dxfId="6426" priority="2177">
      <formula>B21="In Progress"</formula>
    </cfRule>
    <cfRule type="expression" dxfId="6425" priority="2178">
      <formula>B21="Not Needed"</formula>
    </cfRule>
    <cfRule type="expression" dxfId="6424" priority="2179">
      <formula>AND(E21&gt;=TODAY(), E21&lt;=(TODAY()+7), OR(B21="No",B21="In progress", B21=""))</formula>
    </cfRule>
    <cfRule type="expression" dxfId="6423" priority="2180">
      <formula>AND(E21&lt;TODAY(),OR(B21="No",B21="In progress", B21=""))</formula>
    </cfRule>
    <cfRule type="expression" dxfId="6422" priority="2181">
      <formula>B21="Yes"</formula>
    </cfRule>
  </conditionalFormatting>
  <conditionalFormatting sqref="E21">
    <cfRule type="expression" dxfId="6421" priority="2182">
      <formula>B21="In Progress"</formula>
    </cfRule>
    <cfRule type="expression" dxfId="6420" priority="2183">
      <formula>B21="Not Needed"</formula>
    </cfRule>
    <cfRule type="expression" dxfId="6419" priority="2184">
      <formula>AND(E21&gt;=TODAY(), E21&lt;=(TODAY()+7), OR(B21="No",B21="In progress", B21=""))</formula>
    </cfRule>
    <cfRule type="expression" dxfId="6418" priority="2185">
      <formula>AND(E21&lt;TODAY(),OR(B21="No",B21="In progress", B21=""))</formula>
    </cfRule>
    <cfRule type="expression" dxfId="6417" priority="2186">
      <formula>B21="Yes"</formula>
    </cfRule>
  </conditionalFormatting>
  <conditionalFormatting sqref="E21">
    <cfRule type="expression" dxfId="6416" priority="2187">
      <formula>B21="In Progress"</formula>
    </cfRule>
    <cfRule type="expression" dxfId="6415" priority="2188">
      <formula>B21="Not Needed"</formula>
    </cfRule>
    <cfRule type="expression" dxfId="6414" priority="2189">
      <formula>AND(E21&gt;=TODAY(), E21&lt;=(TODAY()+7), OR(B21="No",B21="In progress", B21=""))</formula>
    </cfRule>
    <cfRule type="expression" dxfId="6413" priority="2190">
      <formula>AND(E21&lt;TODAY(),OR(B21="No",B21="In progress", B21=""))</formula>
    </cfRule>
    <cfRule type="expression" dxfId="6412" priority="2191">
      <formula>B21="Yes"</formula>
    </cfRule>
  </conditionalFormatting>
  <conditionalFormatting sqref="E21">
    <cfRule type="expression" dxfId="6411" priority="2192">
      <formula>B21="In Progress"</formula>
    </cfRule>
    <cfRule type="expression" dxfId="6410" priority="2193">
      <formula>B21="Not Needed"</formula>
    </cfRule>
    <cfRule type="expression" dxfId="6409" priority="2194">
      <formula>AND(E21&gt;=TODAY(), E21&lt;=(TODAY()+7), OR(B21="No",B21="In progress", B21=""))</formula>
    </cfRule>
    <cfRule type="expression" dxfId="6408" priority="2195">
      <formula>AND(E21&lt;TODAY(),OR(B21="No",B21="In progress", B21=""))</formula>
    </cfRule>
    <cfRule type="expression" dxfId="6407" priority="2196">
      <formula>B21="Yes"</formula>
    </cfRule>
  </conditionalFormatting>
  <conditionalFormatting sqref="E22">
    <cfRule type="expression" dxfId="6406" priority="2197">
      <formula>B22="In Progress"</formula>
    </cfRule>
    <cfRule type="expression" dxfId="6405" priority="2198">
      <formula>B22="Not Needed"</formula>
    </cfRule>
    <cfRule type="expression" dxfId="6404" priority="2199">
      <formula>AND(E22&gt;=TODAY(), E22&lt;=(TODAY()+7), OR(B22="No",B22="In progress", B22=""))</formula>
    </cfRule>
    <cfRule type="expression" dxfId="6403" priority="2200">
      <formula>AND(E22&lt;TODAY(),OR(B22="No",B22="In progress", B22=""))</formula>
    </cfRule>
    <cfRule type="expression" dxfId="6402" priority="2201">
      <formula>B22="Yes"</formula>
    </cfRule>
  </conditionalFormatting>
  <conditionalFormatting sqref="E22">
    <cfRule type="expression" dxfId="6401" priority="2202">
      <formula>B22="In Progress"</formula>
    </cfRule>
    <cfRule type="expression" dxfId="6400" priority="2203">
      <formula>B22="Not Needed"</formula>
    </cfRule>
    <cfRule type="expression" dxfId="6399" priority="2204">
      <formula>AND(E22&gt;=TODAY(), E22&lt;=(TODAY()+7), OR(B22="No",B22="In progress", B22=""))</formula>
    </cfRule>
    <cfRule type="expression" dxfId="6398" priority="2205">
      <formula>AND(E22&lt;TODAY(),OR(B22="No",B22="In progress", B22=""))</formula>
    </cfRule>
    <cfRule type="expression" dxfId="6397" priority="2206">
      <formula>B22="Yes"</formula>
    </cfRule>
  </conditionalFormatting>
  <conditionalFormatting sqref="E22">
    <cfRule type="expression" dxfId="6396" priority="2207">
      <formula>B22="In Progress"</formula>
    </cfRule>
    <cfRule type="expression" dxfId="6395" priority="2208">
      <formula>B22="Not Needed"</formula>
    </cfRule>
    <cfRule type="expression" dxfId="6394" priority="2209">
      <formula>AND(E22&gt;=TODAY(), E22&lt;=(TODAY()+7), OR(B22="No",B22="In progress", B22=""))</formula>
    </cfRule>
    <cfRule type="expression" dxfId="6393" priority="2210">
      <formula>AND(E22&lt;TODAY(),OR(B22="No",B22="In progress", B22=""))</formula>
    </cfRule>
    <cfRule type="expression" dxfId="6392" priority="2211">
      <formula>B22="Yes"</formula>
    </cfRule>
  </conditionalFormatting>
  <conditionalFormatting sqref="E22">
    <cfRule type="expression" dxfId="6391" priority="2212">
      <formula>B22="In Progress"</formula>
    </cfRule>
    <cfRule type="expression" dxfId="6390" priority="2213">
      <formula>B22="Not Needed"</formula>
    </cfRule>
    <cfRule type="expression" dxfId="6389" priority="2214">
      <formula>AND(E22&gt;=TODAY(), E22&lt;=(TODAY()+7), OR(B22="No",B22="In progress", B22=""))</formula>
    </cfRule>
    <cfRule type="expression" dxfId="6388" priority="2215">
      <formula>AND(E22&lt;TODAY(),OR(B22="No",B22="In progress", B22=""))</formula>
    </cfRule>
    <cfRule type="expression" dxfId="6387" priority="2216">
      <formula>B22="Yes"</formula>
    </cfRule>
  </conditionalFormatting>
  <conditionalFormatting sqref="E22">
    <cfRule type="expression" dxfId="6386" priority="2217">
      <formula>B22="In Progress"</formula>
    </cfRule>
    <cfRule type="expression" dxfId="6385" priority="2218">
      <formula>B22="Not Needed"</formula>
    </cfRule>
    <cfRule type="expression" dxfId="6384" priority="2219">
      <formula>AND(E22&gt;=TODAY(), E22&lt;=(TODAY()+7), OR(B22="No",B22="In progress", B22=""))</formula>
    </cfRule>
    <cfRule type="expression" dxfId="6383" priority="2220">
      <formula>AND(E22&lt;TODAY(),OR(B22="No",B22="In progress", B22=""))</formula>
    </cfRule>
    <cfRule type="expression" dxfId="6382" priority="2221">
      <formula>B22="Yes"</formula>
    </cfRule>
  </conditionalFormatting>
  <conditionalFormatting sqref="E23">
    <cfRule type="expression" dxfId="6381" priority="2222">
      <formula>B23="In Progress"</formula>
    </cfRule>
    <cfRule type="expression" dxfId="6380" priority="2223">
      <formula>B23="Not Needed"</formula>
    </cfRule>
    <cfRule type="expression" dxfId="6379" priority="2224">
      <formula>AND(E23&gt;=TODAY(), E23&lt;=(TODAY()+7), OR(B23="No",B23="In progress", B23=""))</formula>
    </cfRule>
    <cfRule type="expression" dxfId="6378" priority="2225">
      <formula>AND(E23&lt;TODAY(),OR(B23="No",B23="In progress", B23=""))</formula>
    </cfRule>
    <cfRule type="expression" dxfId="6377" priority="2226">
      <formula>B23="Yes"</formula>
    </cfRule>
  </conditionalFormatting>
  <conditionalFormatting sqref="E23">
    <cfRule type="expression" dxfId="6376" priority="2227">
      <formula>B23="In Progress"</formula>
    </cfRule>
    <cfRule type="expression" dxfId="6375" priority="2228">
      <formula>B23="Not Needed"</formula>
    </cfRule>
    <cfRule type="expression" dxfId="6374" priority="2229">
      <formula>AND(E23&gt;=TODAY(), E23&lt;=(TODAY()+7), OR(B23="No",B23="In progress", B23=""))</formula>
    </cfRule>
    <cfRule type="expression" dxfId="6373" priority="2230">
      <formula>AND(E23&lt;TODAY(),OR(B23="No",B23="In progress", B23=""))</formula>
    </cfRule>
    <cfRule type="expression" dxfId="6372" priority="2231">
      <formula>B23="Yes"</formula>
    </cfRule>
  </conditionalFormatting>
  <conditionalFormatting sqref="E23">
    <cfRule type="expression" dxfId="6371" priority="2232">
      <formula>B23="In Progress"</formula>
    </cfRule>
    <cfRule type="expression" dxfId="6370" priority="2233">
      <formula>B23="Not Needed"</formula>
    </cfRule>
    <cfRule type="expression" dxfId="6369" priority="2234">
      <formula>AND(E23&gt;=TODAY(), E23&lt;=(TODAY()+7), OR(B23="No",B23="In progress", B23=""))</formula>
    </cfRule>
    <cfRule type="expression" dxfId="6368" priority="2235">
      <formula>AND(E23&lt;TODAY(),OR(B23="No",B23="In progress", B23=""))</formula>
    </cfRule>
    <cfRule type="expression" dxfId="6367" priority="2236">
      <formula>B23="Yes"</formula>
    </cfRule>
  </conditionalFormatting>
  <conditionalFormatting sqref="E23">
    <cfRule type="expression" dxfId="6366" priority="2237">
      <formula>B23="In Progress"</formula>
    </cfRule>
    <cfRule type="expression" dxfId="6365" priority="2238">
      <formula>B23="Not Needed"</formula>
    </cfRule>
    <cfRule type="expression" dxfId="6364" priority="2239">
      <formula>AND(E23&gt;=TODAY(), E23&lt;=(TODAY()+7), OR(B23="No",B23="In progress", B23=""))</formula>
    </cfRule>
    <cfRule type="expression" dxfId="6363" priority="2240">
      <formula>AND(E23&lt;TODAY(),OR(B23="No",B23="In progress", B23=""))</formula>
    </cfRule>
    <cfRule type="expression" dxfId="6362" priority="2241">
      <formula>B23="Yes"</formula>
    </cfRule>
  </conditionalFormatting>
  <conditionalFormatting sqref="E23">
    <cfRule type="expression" dxfId="6361" priority="2242">
      <formula>B23="In Progress"</formula>
    </cfRule>
    <cfRule type="expression" dxfId="6360" priority="2243">
      <formula>B23="Not Needed"</formula>
    </cfRule>
    <cfRule type="expression" dxfId="6359" priority="2244">
      <formula>AND(E23&gt;=TODAY(), E23&lt;=(TODAY()+7), OR(B23="No",B23="In progress", B23=""))</formula>
    </cfRule>
    <cfRule type="expression" dxfId="6358" priority="2245">
      <formula>AND(E23&lt;TODAY(),OR(B23="No",B23="In progress", B23=""))</formula>
    </cfRule>
    <cfRule type="expression" dxfId="6357" priority="2246">
      <formula>B23="Yes"</formula>
    </cfRule>
  </conditionalFormatting>
  <conditionalFormatting sqref="E24">
    <cfRule type="expression" dxfId="6356" priority="2247">
      <formula>B24="In Progress"</formula>
    </cfRule>
    <cfRule type="expression" dxfId="6355" priority="2248">
      <formula>B24="Not Needed"</formula>
    </cfRule>
    <cfRule type="expression" dxfId="6354" priority="2249">
      <formula>AND(E24&gt;=TODAY(), E24&lt;=(TODAY()+7), OR(B24="No",B24="In progress", B24=""))</formula>
    </cfRule>
    <cfRule type="expression" dxfId="6353" priority="2250">
      <formula>AND(E24&lt;TODAY(),OR(B24="No",B24="In progress", B24=""))</formula>
    </cfRule>
    <cfRule type="expression" dxfId="6352" priority="2251">
      <formula>B24="Yes"</formula>
    </cfRule>
  </conditionalFormatting>
  <conditionalFormatting sqref="E24">
    <cfRule type="expression" dxfId="6351" priority="2252">
      <formula>B24="In Progress"</formula>
    </cfRule>
    <cfRule type="expression" dxfId="6350" priority="2253">
      <formula>B24="Not Needed"</formula>
    </cfRule>
    <cfRule type="expression" dxfId="6349" priority="2254">
      <formula>AND(E24&gt;=TODAY(), E24&lt;=(TODAY()+7), OR(B24="No",B24="In progress", B24=""))</formula>
    </cfRule>
    <cfRule type="expression" dxfId="6348" priority="2255">
      <formula>AND(E24&lt;TODAY(),OR(B24="No",B24="In progress", B24=""))</formula>
    </cfRule>
    <cfRule type="expression" dxfId="6347" priority="2256">
      <formula>B24="Yes"</formula>
    </cfRule>
  </conditionalFormatting>
  <conditionalFormatting sqref="E24">
    <cfRule type="expression" dxfId="6346" priority="2257">
      <formula>B24="In Progress"</formula>
    </cfRule>
    <cfRule type="expression" dxfId="6345" priority="2258">
      <formula>B24="Not Needed"</formula>
    </cfRule>
    <cfRule type="expression" dxfId="6344" priority="2259">
      <formula>AND(E24&gt;=TODAY(), E24&lt;=(TODAY()+7), OR(B24="No",B24="In progress", B24=""))</formula>
    </cfRule>
    <cfRule type="expression" dxfId="6343" priority="2260">
      <formula>AND(E24&lt;TODAY(),OR(B24="No",B24="In progress", B24=""))</formula>
    </cfRule>
    <cfRule type="expression" dxfId="6342" priority="2261">
      <formula>B24="Yes"</formula>
    </cfRule>
  </conditionalFormatting>
  <conditionalFormatting sqref="E24">
    <cfRule type="expression" dxfId="6341" priority="2262">
      <formula>B24="In Progress"</formula>
    </cfRule>
    <cfRule type="expression" dxfId="6340" priority="2263">
      <formula>B24="Not Needed"</formula>
    </cfRule>
    <cfRule type="expression" dxfId="6339" priority="2264">
      <formula>AND(E24&gt;=TODAY(), E24&lt;=(TODAY()+7), OR(B24="No",B24="In progress", B24=""))</formula>
    </cfRule>
    <cfRule type="expression" dxfId="6338" priority="2265">
      <formula>AND(E24&lt;TODAY(),OR(B24="No",B24="In progress", B24=""))</formula>
    </cfRule>
    <cfRule type="expression" dxfId="6337" priority="2266">
      <formula>B24="Yes"</formula>
    </cfRule>
  </conditionalFormatting>
  <conditionalFormatting sqref="E24">
    <cfRule type="expression" dxfId="6336" priority="2267">
      <formula>B24="In Progress"</formula>
    </cfRule>
    <cfRule type="expression" dxfId="6335" priority="2268">
      <formula>B24="Not Needed"</formula>
    </cfRule>
    <cfRule type="expression" dxfId="6334" priority="2269">
      <formula>AND(E24&gt;=TODAY(), E24&lt;=(TODAY()+7), OR(B24="No",B24="In progress", B24=""))</formula>
    </cfRule>
    <cfRule type="expression" dxfId="6333" priority="2270">
      <formula>AND(E24&lt;TODAY(),OR(B24="No",B24="In progress", B24=""))</formula>
    </cfRule>
    <cfRule type="expression" dxfId="6332" priority="2271">
      <formula>B24="Yes"</formula>
    </cfRule>
  </conditionalFormatting>
  <conditionalFormatting sqref="E25">
    <cfRule type="expression" dxfId="6331" priority="2272">
      <formula>B25="In Progress"</formula>
    </cfRule>
    <cfRule type="expression" dxfId="6330" priority="2273">
      <formula>B25="Not Needed"</formula>
    </cfRule>
    <cfRule type="expression" dxfId="6329" priority="2274">
      <formula>AND(E25&gt;=TODAY(), E25&lt;=(TODAY()+7), OR(B25="No",B25="In progress", B25=""))</formula>
    </cfRule>
    <cfRule type="expression" dxfId="6328" priority="2275">
      <formula>AND(E25&lt;TODAY(),OR(B25="No",B25="In progress", B25=""))</formula>
    </cfRule>
    <cfRule type="expression" dxfId="6327" priority="2276">
      <formula>B25="Yes"</formula>
    </cfRule>
  </conditionalFormatting>
  <conditionalFormatting sqref="E25">
    <cfRule type="expression" dxfId="6326" priority="2277">
      <formula>B25="In Progress"</formula>
    </cfRule>
    <cfRule type="expression" dxfId="6325" priority="2278">
      <formula>B25="Not Needed"</formula>
    </cfRule>
    <cfRule type="expression" dxfId="6324" priority="2279">
      <formula>AND(E25&gt;=TODAY(), E25&lt;=(TODAY()+7), OR(B25="No",B25="In progress", B25=""))</formula>
    </cfRule>
    <cfRule type="expression" dxfId="6323" priority="2280">
      <formula>AND(E25&lt;TODAY(),OR(B25="No",B25="In progress", B25=""))</formula>
    </cfRule>
    <cfRule type="expression" dxfId="6322" priority="2281">
      <formula>B25="Yes"</formula>
    </cfRule>
  </conditionalFormatting>
  <conditionalFormatting sqref="E25">
    <cfRule type="expression" dxfId="6321" priority="2282">
      <formula>B25="In Progress"</formula>
    </cfRule>
    <cfRule type="expression" dxfId="6320" priority="2283">
      <formula>B25="Not Needed"</formula>
    </cfRule>
    <cfRule type="expression" dxfId="6319" priority="2284">
      <formula>AND(E25&gt;=TODAY(), E25&lt;=(TODAY()+7), OR(B25="No",B25="In progress", B25=""))</formula>
    </cfRule>
    <cfRule type="expression" dxfId="6318" priority="2285">
      <formula>AND(E25&lt;TODAY(),OR(B25="No",B25="In progress", B25=""))</formula>
    </cfRule>
    <cfRule type="expression" dxfId="6317" priority="2286">
      <formula>B25="Yes"</formula>
    </cfRule>
  </conditionalFormatting>
  <conditionalFormatting sqref="E25">
    <cfRule type="expression" dxfId="6316" priority="2287">
      <formula>B25="In Progress"</formula>
    </cfRule>
    <cfRule type="expression" dxfId="6315" priority="2288">
      <formula>B25="Not Needed"</formula>
    </cfRule>
    <cfRule type="expression" dxfId="6314" priority="2289">
      <formula>AND(E25&gt;=TODAY(), E25&lt;=(TODAY()+7), OR(B25="No",B25="In progress", B25=""))</formula>
    </cfRule>
    <cfRule type="expression" dxfId="6313" priority="2290">
      <formula>AND(E25&lt;TODAY(),OR(B25="No",B25="In progress", B25=""))</formula>
    </cfRule>
    <cfRule type="expression" dxfId="6312" priority="2291">
      <formula>B25="Yes"</formula>
    </cfRule>
  </conditionalFormatting>
  <conditionalFormatting sqref="E25">
    <cfRule type="expression" dxfId="6311" priority="2292">
      <formula>B25="In Progress"</formula>
    </cfRule>
    <cfRule type="expression" dxfId="6310" priority="2293">
      <formula>B25="Not Needed"</formula>
    </cfRule>
    <cfRule type="expression" dxfId="6309" priority="2294">
      <formula>AND(E25&gt;=TODAY(), E25&lt;=(TODAY()+7), OR(B25="No",B25="In progress", B25=""))</formula>
    </cfRule>
    <cfRule type="expression" dxfId="6308" priority="2295">
      <formula>AND(E25&lt;TODAY(),OR(B25="No",B25="In progress", B25=""))</formula>
    </cfRule>
    <cfRule type="expression" dxfId="6307" priority="2296">
      <formula>B25="Yes"</formula>
    </cfRule>
  </conditionalFormatting>
  <conditionalFormatting sqref="E26">
    <cfRule type="expression" dxfId="6306" priority="2297">
      <formula>B26="In Progress"</formula>
    </cfRule>
    <cfRule type="expression" dxfId="6305" priority="2298">
      <formula>B26="Not Needed"</formula>
    </cfRule>
    <cfRule type="expression" dxfId="6304" priority="2299">
      <formula>AND(E26&gt;=TODAY(), E26&lt;=(TODAY()+7), OR(B26="No",B26="In progress", B26=""))</formula>
    </cfRule>
    <cfRule type="expression" dxfId="6303" priority="2300">
      <formula>AND(E26&lt;TODAY(),OR(B26="No",B26="In progress", B26=""))</formula>
    </cfRule>
    <cfRule type="expression" dxfId="6302" priority="2301">
      <formula>B26="Yes"</formula>
    </cfRule>
  </conditionalFormatting>
  <conditionalFormatting sqref="E26">
    <cfRule type="expression" dxfId="6301" priority="2302">
      <formula>B26="In Progress"</formula>
    </cfRule>
    <cfRule type="expression" dxfId="6300" priority="2303">
      <formula>B26="Not Needed"</formula>
    </cfRule>
    <cfRule type="expression" dxfId="6299" priority="2304">
      <formula>AND(E26&gt;=TODAY(), E26&lt;=(TODAY()+7), OR(B26="No",B26="In progress", B26=""))</formula>
    </cfRule>
    <cfRule type="expression" dxfId="6298" priority="2305">
      <formula>AND(E26&lt;TODAY(),OR(B26="No",B26="In progress", B26=""))</formula>
    </cfRule>
    <cfRule type="expression" dxfId="6297" priority="2306">
      <formula>B26="Yes"</formula>
    </cfRule>
  </conditionalFormatting>
  <conditionalFormatting sqref="E26">
    <cfRule type="expression" dxfId="6296" priority="2307">
      <formula>B26="In Progress"</formula>
    </cfRule>
    <cfRule type="expression" dxfId="6295" priority="2308">
      <formula>B26="Not Needed"</formula>
    </cfRule>
    <cfRule type="expression" dxfId="6294" priority="2309">
      <formula>AND(E26&gt;=TODAY(), E26&lt;=(TODAY()+7), OR(B26="No",B26="In progress", B26=""))</formula>
    </cfRule>
    <cfRule type="expression" dxfId="6293" priority="2310">
      <formula>AND(E26&lt;TODAY(),OR(B26="No",B26="In progress", B26=""))</formula>
    </cfRule>
    <cfRule type="expression" dxfId="6292" priority="2311">
      <formula>B26="Yes"</formula>
    </cfRule>
  </conditionalFormatting>
  <conditionalFormatting sqref="E26">
    <cfRule type="expression" dxfId="6291" priority="2312">
      <formula>B26="In Progress"</formula>
    </cfRule>
    <cfRule type="expression" dxfId="6290" priority="2313">
      <formula>B26="Not Needed"</formula>
    </cfRule>
    <cfRule type="expression" dxfId="6289" priority="2314">
      <formula>AND(E26&gt;=TODAY(), E26&lt;=(TODAY()+7), OR(B26="No",B26="In progress", B26=""))</formula>
    </cfRule>
    <cfRule type="expression" dxfId="6288" priority="2315">
      <formula>AND(E26&lt;TODAY(),OR(B26="No",B26="In progress", B26=""))</formula>
    </cfRule>
    <cfRule type="expression" dxfId="6287" priority="2316">
      <formula>B26="Yes"</formula>
    </cfRule>
  </conditionalFormatting>
  <conditionalFormatting sqref="E26">
    <cfRule type="expression" dxfId="6286" priority="2317">
      <formula>B26="In Progress"</formula>
    </cfRule>
    <cfRule type="expression" dxfId="6285" priority="2318">
      <formula>B26="Not Needed"</formula>
    </cfRule>
    <cfRule type="expression" dxfId="6284" priority="2319">
      <formula>AND(E26&gt;=TODAY(), E26&lt;=(TODAY()+7), OR(B26="No",B26="In progress", B26=""))</formula>
    </cfRule>
    <cfRule type="expression" dxfId="6283" priority="2320">
      <formula>AND(E26&lt;TODAY(),OR(B26="No",B26="In progress", B26=""))</formula>
    </cfRule>
    <cfRule type="expression" dxfId="6282" priority="2321">
      <formula>B26="Yes"</formula>
    </cfRule>
  </conditionalFormatting>
  <conditionalFormatting sqref="E27">
    <cfRule type="expression" dxfId="6281" priority="2322">
      <formula>B27="In Progress"</formula>
    </cfRule>
    <cfRule type="expression" dxfId="6280" priority="2323">
      <formula>B27="Not Needed"</formula>
    </cfRule>
    <cfRule type="expression" dxfId="6279" priority="2324">
      <formula>AND(E27&gt;=TODAY(), E27&lt;=(TODAY()+7), OR(B27="No",B27="In progress", B27=""))</formula>
    </cfRule>
    <cfRule type="expression" dxfId="6278" priority="2325">
      <formula>AND(E27&lt;TODAY(),OR(B27="No",B27="In progress", B27=""))</formula>
    </cfRule>
    <cfRule type="expression" dxfId="6277" priority="2326">
      <formula>B27="Yes"</formula>
    </cfRule>
  </conditionalFormatting>
  <conditionalFormatting sqref="E27">
    <cfRule type="expression" dxfId="6276" priority="2327">
      <formula>B27="In Progress"</formula>
    </cfRule>
    <cfRule type="expression" dxfId="6275" priority="2328">
      <formula>B27="Not Needed"</formula>
    </cfRule>
    <cfRule type="expression" dxfId="6274" priority="2329">
      <formula>AND(E27&gt;=TODAY(), E27&lt;=(TODAY()+7), OR(B27="No",B27="In progress", B27=""))</formula>
    </cfRule>
    <cfRule type="expression" dxfId="6273" priority="2330">
      <formula>AND(E27&lt;TODAY(),OR(B27="No",B27="In progress", B27=""))</formula>
    </cfRule>
    <cfRule type="expression" dxfId="6272" priority="2331">
      <formula>B27="Yes"</formula>
    </cfRule>
  </conditionalFormatting>
  <conditionalFormatting sqref="E27">
    <cfRule type="expression" dxfId="6271" priority="2332">
      <formula>B27="In Progress"</formula>
    </cfRule>
    <cfRule type="expression" dxfId="6270" priority="2333">
      <formula>B27="Not Needed"</formula>
    </cfRule>
    <cfRule type="expression" dxfId="6269" priority="2334">
      <formula>AND(E27&gt;=TODAY(), E27&lt;=(TODAY()+7), OR(B27="No",B27="In progress", B27=""))</formula>
    </cfRule>
    <cfRule type="expression" dxfId="6268" priority="2335">
      <formula>AND(E27&lt;TODAY(),OR(B27="No",B27="In progress", B27=""))</formula>
    </cfRule>
    <cfRule type="expression" dxfId="6267" priority="2336">
      <formula>B27="Yes"</formula>
    </cfRule>
  </conditionalFormatting>
  <conditionalFormatting sqref="E27">
    <cfRule type="expression" dxfId="6266" priority="2337">
      <formula>B27="In Progress"</formula>
    </cfRule>
    <cfRule type="expression" dxfId="6265" priority="2338">
      <formula>B27="Not Needed"</formula>
    </cfRule>
    <cfRule type="expression" dxfId="6264" priority="2339">
      <formula>AND(E27&gt;=TODAY(), E27&lt;=(TODAY()+7), OR(B27="No",B27="In progress", B27=""))</formula>
    </cfRule>
    <cfRule type="expression" dxfId="6263" priority="2340">
      <formula>AND(E27&lt;TODAY(),OR(B27="No",B27="In progress", B27=""))</formula>
    </cfRule>
    <cfRule type="expression" dxfId="6262" priority="2341">
      <formula>B27="Yes"</formula>
    </cfRule>
  </conditionalFormatting>
  <conditionalFormatting sqref="E27">
    <cfRule type="expression" dxfId="6261" priority="2342">
      <formula>B27="In Progress"</formula>
    </cfRule>
    <cfRule type="expression" dxfId="6260" priority="2343">
      <formula>B27="Not Needed"</formula>
    </cfRule>
    <cfRule type="expression" dxfId="6259" priority="2344">
      <formula>AND(E27&gt;=TODAY(), E27&lt;=(TODAY()+7), OR(B27="No",B27="In progress", B27=""))</formula>
    </cfRule>
    <cfRule type="expression" dxfId="6258" priority="2345">
      <formula>AND(E27&lt;TODAY(),OR(B27="No",B27="In progress", B27=""))</formula>
    </cfRule>
    <cfRule type="expression" dxfId="6257" priority="2346">
      <formula>B27="Yes"</formula>
    </cfRule>
  </conditionalFormatting>
  <conditionalFormatting sqref="E28">
    <cfRule type="expression" dxfId="6256" priority="2347">
      <formula>B28="In Progress"</formula>
    </cfRule>
    <cfRule type="expression" dxfId="6255" priority="2348">
      <formula>B28="Not Needed"</formula>
    </cfRule>
    <cfRule type="expression" dxfId="6254" priority="2349">
      <formula>AND(E28&gt;=TODAY(), E28&lt;=(TODAY()+7), OR(B28="No",B28="In progress", B28=""))</formula>
    </cfRule>
    <cfRule type="expression" dxfId="6253" priority="2350">
      <formula>AND(E28&lt;TODAY(),OR(B28="No",B28="In progress", B28=""))</formula>
    </cfRule>
    <cfRule type="expression" dxfId="6252" priority="2351">
      <formula>B28="Yes"</formula>
    </cfRule>
  </conditionalFormatting>
  <conditionalFormatting sqref="E28">
    <cfRule type="expression" dxfId="6251" priority="2352">
      <formula>B28="In Progress"</formula>
    </cfRule>
    <cfRule type="expression" dxfId="6250" priority="2353">
      <formula>B28="Not Needed"</formula>
    </cfRule>
    <cfRule type="expression" dxfId="6249" priority="2354">
      <formula>AND(E28&gt;=TODAY(), E28&lt;=(TODAY()+7), OR(B28="No",B28="In progress", B28=""))</formula>
    </cfRule>
    <cfRule type="expression" dxfId="6248" priority="2355">
      <formula>AND(E28&lt;TODAY(),OR(B28="No",B28="In progress", B28=""))</formula>
    </cfRule>
    <cfRule type="expression" dxfId="6247" priority="2356">
      <formula>B28="Yes"</formula>
    </cfRule>
  </conditionalFormatting>
  <conditionalFormatting sqref="E28">
    <cfRule type="expression" dxfId="6246" priority="2357">
      <formula>B28="In Progress"</formula>
    </cfRule>
    <cfRule type="expression" dxfId="6245" priority="2358">
      <formula>B28="Not Needed"</formula>
    </cfRule>
    <cfRule type="expression" dxfId="6244" priority="2359">
      <formula>AND(E28&gt;=TODAY(), E28&lt;=(TODAY()+7), OR(B28="No",B28="In progress", B28=""))</formula>
    </cfRule>
    <cfRule type="expression" dxfId="6243" priority="2360">
      <formula>AND(E28&lt;TODAY(),OR(B28="No",B28="In progress", B28=""))</formula>
    </cfRule>
    <cfRule type="expression" dxfId="6242" priority="2361">
      <formula>B28="Yes"</formula>
    </cfRule>
  </conditionalFormatting>
  <conditionalFormatting sqref="E28">
    <cfRule type="expression" dxfId="6241" priority="2362">
      <formula>B28="In Progress"</formula>
    </cfRule>
    <cfRule type="expression" dxfId="6240" priority="2363">
      <formula>B28="Not Needed"</formula>
    </cfRule>
    <cfRule type="expression" dxfId="6239" priority="2364">
      <formula>AND(E28&gt;=TODAY(), E28&lt;=(TODAY()+7), OR(B28="No",B28="In progress", B28=""))</formula>
    </cfRule>
    <cfRule type="expression" dxfId="6238" priority="2365">
      <formula>AND(E28&lt;TODAY(),OR(B28="No",B28="In progress", B28=""))</formula>
    </cfRule>
    <cfRule type="expression" dxfId="6237" priority="2366">
      <formula>B28="Yes"</formula>
    </cfRule>
  </conditionalFormatting>
  <conditionalFormatting sqref="E28">
    <cfRule type="expression" dxfId="6236" priority="2367">
      <formula>B28="In Progress"</formula>
    </cfRule>
    <cfRule type="expression" dxfId="6235" priority="2368">
      <formula>B28="Not Needed"</formula>
    </cfRule>
    <cfRule type="expression" dxfId="6234" priority="2369">
      <formula>AND(E28&gt;=TODAY(), E28&lt;=(TODAY()+7), OR(B28="No",B28="In progress", B28=""))</formula>
    </cfRule>
    <cfRule type="expression" dxfId="6233" priority="2370">
      <formula>AND(E28&lt;TODAY(),OR(B28="No",B28="In progress", B28=""))</formula>
    </cfRule>
    <cfRule type="expression" dxfId="6232" priority="2371">
      <formula>B28="Yes"</formula>
    </cfRule>
  </conditionalFormatting>
  <conditionalFormatting sqref="E29">
    <cfRule type="expression" dxfId="6231" priority="2372">
      <formula>B29="In Progress"</formula>
    </cfRule>
    <cfRule type="expression" dxfId="6230" priority="2373">
      <formula>B29="Not Needed"</formula>
    </cfRule>
    <cfRule type="expression" dxfId="6229" priority="2374">
      <formula>AND(E29&gt;=TODAY(), E29&lt;=(TODAY()+7), OR(B29="No",B29="In progress", B29=""))</formula>
    </cfRule>
    <cfRule type="expression" dxfId="6228" priority="2375">
      <formula>AND(E29&lt;TODAY(),OR(B29="No",B29="In progress", B29=""))</formula>
    </cfRule>
    <cfRule type="expression" dxfId="6227" priority="2376">
      <formula>B29="Yes"</formula>
    </cfRule>
  </conditionalFormatting>
  <conditionalFormatting sqref="E29">
    <cfRule type="expression" dxfId="6226" priority="2377">
      <formula>B29="In Progress"</formula>
    </cfRule>
    <cfRule type="expression" dxfId="6225" priority="2378">
      <formula>B29="Not Needed"</formula>
    </cfRule>
    <cfRule type="expression" dxfId="6224" priority="2379">
      <formula>AND(E29&gt;=TODAY(), E29&lt;=(TODAY()+7), OR(B29="No",B29="In progress", B29=""))</formula>
    </cfRule>
    <cfRule type="expression" dxfId="6223" priority="2380">
      <formula>AND(E29&lt;TODAY(),OR(B29="No",B29="In progress", B29=""))</formula>
    </cfRule>
    <cfRule type="expression" dxfId="6222" priority="2381">
      <formula>B29="Yes"</formula>
    </cfRule>
  </conditionalFormatting>
  <conditionalFormatting sqref="E29">
    <cfRule type="expression" dxfId="6221" priority="2382">
      <formula>B29="In Progress"</formula>
    </cfRule>
    <cfRule type="expression" dxfId="6220" priority="2383">
      <formula>B29="Not Needed"</formula>
    </cfRule>
    <cfRule type="expression" dxfId="6219" priority="2384">
      <formula>AND(E29&gt;=TODAY(), E29&lt;=(TODAY()+7), OR(B29="No",B29="In progress", B29=""))</formula>
    </cfRule>
    <cfRule type="expression" dxfId="6218" priority="2385">
      <formula>AND(E29&lt;TODAY(),OR(B29="No",B29="In progress", B29=""))</formula>
    </cfRule>
    <cfRule type="expression" dxfId="6217" priority="2386">
      <formula>B29="Yes"</formula>
    </cfRule>
  </conditionalFormatting>
  <conditionalFormatting sqref="E29">
    <cfRule type="expression" dxfId="6216" priority="2387">
      <formula>B29="In Progress"</formula>
    </cfRule>
    <cfRule type="expression" dxfId="6215" priority="2388">
      <formula>B29="Not Needed"</formula>
    </cfRule>
    <cfRule type="expression" dxfId="6214" priority="2389">
      <formula>AND(E29&gt;=TODAY(), E29&lt;=(TODAY()+7), OR(B29="No",B29="In progress", B29=""))</formula>
    </cfRule>
    <cfRule type="expression" dxfId="6213" priority="2390">
      <formula>AND(E29&lt;TODAY(),OR(B29="No",B29="In progress", B29=""))</formula>
    </cfRule>
    <cfRule type="expression" dxfId="6212" priority="2391">
      <formula>B29="Yes"</formula>
    </cfRule>
  </conditionalFormatting>
  <conditionalFormatting sqref="E29">
    <cfRule type="expression" dxfId="6211" priority="2392">
      <formula>B29="In Progress"</formula>
    </cfRule>
    <cfRule type="expression" dxfId="6210" priority="2393">
      <formula>B29="Not Needed"</formula>
    </cfRule>
    <cfRule type="expression" dxfId="6209" priority="2394">
      <formula>AND(E29&gt;=TODAY(), E29&lt;=(TODAY()+7), OR(B29="No",B29="In progress", B29=""))</formula>
    </cfRule>
    <cfRule type="expression" dxfId="6208" priority="2395">
      <formula>AND(E29&lt;TODAY(),OR(B29="No",B29="In progress", B29=""))</formula>
    </cfRule>
    <cfRule type="expression" dxfId="6207" priority="2396">
      <formula>B29="Yes"</formula>
    </cfRule>
  </conditionalFormatting>
  <conditionalFormatting sqref="E30">
    <cfRule type="expression" dxfId="6206" priority="2397">
      <formula>B30="In Progress"</formula>
    </cfRule>
    <cfRule type="expression" dxfId="6205" priority="2398">
      <formula>B30="Not Needed"</formula>
    </cfRule>
    <cfRule type="expression" dxfId="6204" priority="2399">
      <formula>AND(E30&gt;=TODAY(), E30&lt;=(TODAY()+7), OR(B30="No",B30="In progress", B30=""))</formula>
    </cfRule>
    <cfRule type="expression" dxfId="6203" priority="2400">
      <formula>AND(E30&lt;TODAY(),OR(B30="No",B30="In progress", B30=""))</formula>
    </cfRule>
    <cfRule type="expression" dxfId="6202" priority="2401">
      <formula>B30="Yes"</formula>
    </cfRule>
  </conditionalFormatting>
  <conditionalFormatting sqref="E30">
    <cfRule type="expression" dxfId="6201" priority="2402">
      <formula>B30="In Progress"</formula>
    </cfRule>
    <cfRule type="expression" dxfId="6200" priority="2403">
      <formula>B30="Not Needed"</formula>
    </cfRule>
    <cfRule type="expression" dxfId="6199" priority="2404">
      <formula>AND(E30&gt;=TODAY(), E30&lt;=(TODAY()+7), OR(B30="No",B30="In progress", B30=""))</formula>
    </cfRule>
    <cfRule type="expression" dxfId="6198" priority="2405">
      <formula>AND(E30&lt;TODAY(),OR(B30="No",B30="In progress", B30=""))</formula>
    </cfRule>
    <cfRule type="expression" dxfId="6197" priority="2406">
      <formula>B30="Yes"</formula>
    </cfRule>
  </conditionalFormatting>
  <conditionalFormatting sqref="E30">
    <cfRule type="expression" dxfId="6196" priority="2407">
      <formula>B30="In Progress"</formula>
    </cfRule>
    <cfRule type="expression" dxfId="6195" priority="2408">
      <formula>B30="Not Needed"</formula>
    </cfRule>
    <cfRule type="expression" dxfId="6194" priority="2409">
      <formula>AND(E30&gt;=TODAY(), E30&lt;=(TODAY()+7), OR(B30="No",B30="In progress", B30=""))</formula>
    </cfRule>
    <cfRule type="expression" dxfId="6193" priority="2410">
      <formula>AND(E30&lt;TODAY(),OR(B30="No",B30="In progress", B30=""))</formula>
    </cfRule>
    <cfRule type="expression" dxfId="6192" priority="2411">
      <formula>B30="Yes"</formula>
    </cfRule>
  </conditionalFormatting>
  <conditionalFormatting sqref="E30">
    <cfRule type="expression" dxfId="6191" priority="2412">
      <formula>B30="In Progress"</formula>
    </cfRule>
    <cfRule type="expression" dxfId="6190" priority="2413">
      <formula>B30="Not Needed"</formula>
    </cfRule>
    <cfRule type="expression" dxfId="6189" priority="2414">
      <formula>AND(E30&gt;=TODAY(), E30&lt;=(TODAY()+7), OR(B30="No",B30="In progress", B30=""))</formula>
    </cfRule>
    <cfRule type="expression" dxfId="6188" priority="2415">
      <formula>AND(E30&lt;TODAY(),OR(B30="No",B30="In progress", B30=""))</formula>
    </cfRule>
    <cfRule type="expression" dxfId="6187" priority="2416">
      <formula>B30="Yes"</formula>
    </cfRule>
  </conditionalFormatting>
  <conditionalFormatting sqref="E30">
    <cfRule type="expression" dxfId="6186" priority="2417">
      <formula>B30="In Progress"</formula>
    </cfRule>
    <cfRule type="expression" dxfId="6185" priority="2418">
      <formula>B30="Not Needed"</formula>
    </cfRule>
    <cfRule type="expression" dxfId="6184" priority="2419">
      <formula>AND(E30&gt;=TODAY(), E30&lt;=(TODAY()+7), OR(B30="No",B30="In progress", B30=""))</formula>
    </cfRule>
    <cfRule type="expression" dxfId="6183" priority="2420">
      <formula>AND(E30&lt;TODAY(),OR(B30="No",B30="In progress", B30=""))</formula>
    </cfRule>
    <cfRule type="expression" dxfId="6182" priority="2421">
      <formula>B30="Yes"</formula>
    </cfRule>
  </conditionalFormatting>
  <conditionalFormatting sqref="E31">
    <cfRule type="expression" dxfId="6181" priority="2422">
      <formula>B31="In Progress"</formula>
    </cfRule>
    <cfRule type="expression" dxfId="6180" priority="2423">
      <formula>B31="Not Needed"</formula>
    </cfRule>
    <cfRule type="expression" dxfId="6179" priority="2424">
      <formula>AND(E31&gt;=TODAY(), E31&lt;=(TODAY()+7), OR(B31="No",B31="In progress", B31=""))</formula>
    </cfRule>
    <cfRule type="expression" dxfId="6178" priority="2425">
      <formula>AND(E31&lt;TODAY(),OR(B31="No",B31="In progress", B31=""))</formula>
    </cfRule>
    <cfRule type="expression" dxfId="6177" priority="2426">
      <formula>B31="Yes"</formula>
    </cfRule>
  </conditionalFormatting>
  <conditionalFormatting sqref="E31">
    <cfRule type="expression" dxfId="6176" priority="2427">
      <formula>B31="In Progress"</formula>
    </cfRule>
    <cfRule type="expression" dxfId="6175" priority="2428">
      <formula>B31="Not Needed"</formula>
    </cfRule>
    <cfRule type="expression" dxfId="6174" priority="2429">
      <formula>AND(E31&gt;=TODAY(), E31&lt;=(TODAY()+7), OR(B31="No",B31="In progress", B31=""))</formula>
    </cfRule>
    <cfRule type="expression" dxfId="6173" priority="2430">
      <formula>AND(E31&lt;TODAY(),OR(B31="No",B31="In progress", B31=""))</formula>
    </cfRule>
    <cfRule type="expression" dxfId="6172" priority="2431">
      <formula>B31="Yes"</formula>
    </cfRule>
  </conditionalFormatting>
  <conditionalFormatting sqref="E31">
    <cfRule type="expression" dxfId="6171" priority="2432">
      <formula>B31="In Progress"</formula>
    </cfRule>
    <cfRule type="expression" dxfId="6170" priority="2433">
      <formula>B31="Not Needed"</formula>
    </cfRule>
    <cfRule type="expression" dxfId="6169" priority="2434">
      <formula>AND(E31&gt;=TODAY(), E31&lt;=(TODAY()+7), OR(B31="No",B31="In progress", B31=""))</formula>
    </cfRule>
    <cfRule type="expression" dxfId="6168" priority="2435">
      <formula>AND(E31&lt;TODAY(),OR(B31="No",B31="In progress", B31=""))</formula>
    </cfRule>
    <cfRule type="expression" dxfId="6167" priority="2436">
      <formula>B31="Yes"</formula>
    </cfRule>
  </conditionalFormatting>
  <conditionalFormatting sqref="E31">
    <cfRule type="expression" dxfId="6166" priority="2437">
      <formula>B31="In Progress"</formula>
    </cfRule>
    <cfRule type="expression" dxfId="6165" priority="2438">
      <formula>B31="Not Needed"</formula>
    </cfRule>
    <cfRule type="expression" dxfId="6164" priority="2439">
      <formula>AND(E31&gt;=TODAY(), E31&lt;=(TODAY()+7), OR(B31="No",B31="In progress", B31=""))</formula>
    </cfRule>
    <cfRule type="expression" dxfId="6163" priority="2440">
      <formula>AND(E31&lt;TODAY(),OR(B31="No",B31="In progress", B31=""))</formula>
    </cfRule>
    <cfRule type="expression" dxfId="6162" priority="2441">
      <formula>B31="Yes"</formula>
    </cfRule>
  </conditionalFormatting>
  <conditionalFormatting sqref="E31">
    <cfRule type="expression" dxfId="6161" priority="2442">
      <formula>B31="In Progress"</formula>
    </cfRule>
    <cfRule type="expression" dxfId="6160" priority="2443">
      <formula>B31="Not Needed"</formula>
    </cfRule>
    <cfRule type="expression" dxfId="6159" priority="2444">
      <formula>AND(E31&gt;=TODAY(), E31&lt;=(TODAY()+7), OR(B31="No",B31="In progress", B31=""))</formula>
    </cfRule>
    <cfRule type="expression" dxfId="6158" priority="2445">
      <formula>AND(E31&lt;TODAY(),OR(B31="No",B31="In progress", B31=""))</formula>
    </cfRule>
    <cfRule type="expression" dxfId="6157" priority="2446">
      <formula>B31="Yes"</formula>
    </cfRule>
  </conditionalFormatting>
  <conditionalFormatting sqref="E32">
    <cfRule type="expression" dxfId="6156" priority="2447">
      <formula>B32="In Progress"</formula>
    </cfRule>
    <cfRule type="expression" dxfId="6155" priority="2448">
      <formula>B32="Not Needed"</formula>
    </cfRule>
    <cfRule type="expression" dxfId="6154" priority="2449">
      <formula>AND(E32&gt;=TODAY(), E32&lt;=(TODAY()+7), OR(B32="No",B32="In progress", B32=""))</formula>
    </cfRule>
    <cfRule type="expression" dxfId="6153" priority="2450">
      <formula>AND(E32&lt;TODAY(),OR(B32="No",B32="In progress", B32=""))</formula>
    </cfRule>
    <cfRule type="expression" dxfId="6152" priority="2451">
      <formula>B32="Yes"</formula>
    </cfRule>
  </conditionalFormatting>
  <conditionalFormatting sqref="E32">
    <cfRule type="expression" dxfId="6151" priority="2452">
      <formula>B32="In Progress"</formula>
    </cfRule>
    <cfRule type="expression" dxfId="6150" priority="2453">
      <formula>B32="Not Needed"</formula>
    </cfRule>
    <cfRule type="expression" dxfId="6149" priority="2454">
      <formula>AND(E32&gt;=TODAY(), E32&lt;=(TODAY()+7), OR(B32="No",B32="In progress", B32=""))</formula>
    </cfRule>
    <cfRule type="expression" dxfId="6148" priority="2455">
      <formula>AND(E32&lt;TODAY(),OR(B32="No",B32="In progress", B32=""))</formula>
    </cfRule>
    <cfRule type="expression" dxfId="6147" priority="2456">
      <formula>B32="Yes"</formula>
    </cfRule>
  </conditionalFormatting>
  <conditionalFormatting sqref="E32">
    <cfRule type="expression" dxfId="6146" priority="2457">
      <formula>B32="In Progress"</formula>
    </cfRule>
    <cfRule type="expression" dxfId="6145" priority="2458">
      <formula>B32="Not Needed"</formula>
    </cfRule>
    <cfRule type="expression" dxfId="6144" priority="2459">
      <formula>AND(E32&gt;=TODAY(), E32&lt;=(TODAY()+7), OR(B32="No",B32="In progress", B32=""))</formula>
    </cfRule>
    <cfRule type="expression" dxfId="6143" priority="2460">
      <formula>AND(E32&lt;TODAY(),OR(B32="No",B32="In progress", B32=""))</formula>
    </cfRule>
    <cfRule type="expression" dxfId="6142" priority="2461">
      <formula>B32="Yes"</formula>
    </cfRule>
  </conditionalFormatting>
  <conditionalFormatting sqref="E32">
    <cfRule type="expression" dxfId="6141" priority="2462">
      <formula>B32="In Progress"</formula>
    </cfRule>
    <cfRule type="expression" dxfId="6140" priority="2463">
      <formula>B32="Not Needed"</formula>
    </cfRule>
    <cfRule type="expression" dxfId="6139" priority="2464">
      <formula>AND(E32&gt;=TODAY(), E32&lt;=(TODAY()+7), OR(B32="No",B32="In progress", B32=""))</formula>
    </cfRule>
    <cfRule type="expression" dxfId="6138" priority="2465">
      <formula>AND(E32&lt;TODAY(),OR(B32="No",B32="In progress", B32=""))</formula>
    </cfRule>
    <cfRule type="expression" dxfId="6137" priority="2466">
      <formula>B32="Yes"</formula>
    </cfRule>
  </conditionalFormatting>
  <conditionalFormatting sqref="E32">
    <cfRule type="expression" dxfId="6136" priority="2467">
      <formula>B32="In Progress"</formula>
    </cfRule>
    <cfRule type="expression" dxfId="6135" priority="2468">
      <formula>B32="Not Needed"</formula>
    </cfRule>
    <cfRule type="expression" dxfId="6134" priority="2469">
      <formula>AND(E32&gt;=TODAY(), E32&lt;=(TODAY()+7), OR(B32="No",B32="In progress", B32=""))</formula>
    </cfRule>
    <cfRule type="expression" dxfId="6133" priority="2470">
      <formula>AND(E32&lt;TODAY(),OR(B32="No",B32="In progress", B32=""))</formula>
    </cfRule>
    <cfRule type="expression" dxfId="6132" priority="2471">
      <formula>B32="Yes"</formula>
    </cfRule>
  </conditionalFormatting>
  <conditionalFormatting sqref="E36">
    <cfRule type="expression" dxfId="6131" priority="2712">
      <formula>B36="In Progress"</formula>
    </cfRule>
    <cfRule type="expression" dxfId="6130" priority="2713">
      <formula>B36="Not Needed"</formula>
    </cfRule>
    <cfRule type="expression" dxfId="6129" priority="2714">
      <formula>AND(E36&gt;=TODAY(), E36&lt;=(TODAY()+7), OR(B36="No",B36="In progress", B36=""))</formula>
    </cfRule>
    <cfRule type="expression" dxfId="6128" priority="2715">
      <formula>AND(E36&lt;TODAY(),OR(B36="No",B36="In progress", B36=""))</formula>
    </cfRule>
    <cfRule type="expression" dxfId="6127" priority="2716">
      <formula>B36="Yes"</formula>
    </cfRule>
  </conditionalFormatting>
  <conditionalFormatting sqref="E36">
    <cfRule type="expression" dxfId="6126" priority="2717">
      <formula>B36="In Progress"</formula>
    </cfRule>
    <cfRule type="expression" dxfId="6125" priority="2718">
      <formula>B36="Not Needed"</formula>
    </cfRule>
    <cfRule type="expression" dxfId="6124" priority="2719">
      <formula>AND(E36&gt;=TODAY(), E36&lt;=(TODAY()+7), OR(B36="No",B36="In progress", B36=""))</formula>
    </cfRule>
    <cfRule type="expression" dxfId="6123" priority="2720">
      <formula>AND(E36&lt;TODAY(),OR(B36="No",B36="In progress", B36=""))</formula>
    </cfRule>
    <cfRule type="expression" dxfId="6122" priority="2721">
      <formula>B36="Yes"</formula>
    </cfRule>
  </conditionalFormatting>
  <conditionalFormatting sqref="E36">
    <cfRule type="expression" dxfId="6121" priority="2722">
      <formula>B36="In Progress"</formula>
    </cfRule>
    <cfRule type="expression" dxfId="6120" priority="2723">
      <formula>B36="Not Needed"</formula>
    </cfRule>
    <cfRule type="expression" dxfId="6119" priority="2724">
      <formula>AND(E36&gt;=TODAY(), E36&lt;=(TODAY()+7), OR(B36="No",B36="In progress", B36=""))</formula>
    </cfRule>
    <cfRule type="expression" dxfId="6118" priority="2725">
      <formula>AND(E36&lt;TODAY(),OR(B36="No",B36="In progress", B36=""))</formula>
    </cfRule>
    <cfRule type="expression" dxfId="6117" priority="2726">
      <formula>B36="Yes"</formula>
    </cfRule>
  </conditionalFormatting>
  <conditionalFormatting sqref="E36">
    <cfRule type="expression" dxfId="6116" priority="2727">
      <formula>B36="In Progress"</formula>
    </cfRule>
    <cfRule type="expression" dxfId="6115" priority="2728">
      <formula>B36="Not Needed"</formula>
    </cfRule>
    <cfRule type="expression" dxfId="6114" priority="2729">
      <formula>AND(E36&gt;=TODAY(), E36&lt;=(TODAY()+7), OR(B36="No",B36="In progress", B36=""))</formula>
    </cfRule>
    <cfRule type="expression" dxfId="6113" priority="2730">
      <formula>AND(E36&lt;TODAY(),OR(B36="No",B36="In progress", B36=""))</formula>
    </cfRule>
    <cfRule type="expression" dxfId="6112" priority="2731">
      <formula>B36="Yes"</formula>
    </cfRule>
  </conditionalFormatting>
  <conditionalFormatting sqref="E36">
    <cfRule type="expression" dxfId="6111" priority="2732">
      <formula>B36="In Progress"</formula>
    </cfRule>
    <cfRule type="expression" dxfId="6110" priority="2733">
      <formula>B36="Not Needed"</formula>
    </cfRule>
    <cfRule type="expression" dxfId="6109" priority="2734">
      <formula>AND(E36&gt;=TODAY(), E36&lt;=(TODAY()+7), OR(B36="No",B36="In progress", B36=""))</formula>
    </cfRule>
    <cfRule type="expression" dxfId="6108" priority="2735">
      <formula>AND(E36&lt;TODAY(),OR(B36="No",B36="In progress", B36=""))</formula>
    </cfRule>
    <cfRule type="expression" dxfId="6107" priority="2736">
      <formula>B36="Yes"</formula>
    </cfRule>
  </conditionalFormatting>
  <conditionalFormatting sqref="E36">
    <cfRule type="expression" dxfId="6106" priority="2737">
      <formula>B36="In Progress"</formula>
    </cfRule>
    <cfRule type="expression" dxfId="6105" priority="2738">
      <formula>B36="Not Needed"</formula>
    </cfRule>
    <cfRule type="expression" dxfId="6104" priority="2739">
      <formula>AND(E36&gt;=TODAY(), E36&lt;=(TODAY()+7), OR(B36="No",B36="In progress", B36=""))</formula>
    </cfRule>
    <cfRule type="expression" dxfId="6103" priority="2740">
      <formula>AND(E36&lt;TODAY(),OR(B36="No",B36="In progress", B36=""))</formula>
    </cfRule>
    <cfRule type="expression" dxfId="6102" priority="2741">
      <formula>B36="Yes"</formula>
    </cfRule>
  </conditionalFormatting>
  <conditionalFormatting sqref="E36">
    <cfRule type="expression" dxfId="6101" priority="2742">
      <formula>B36="In Progress"</formula>
    </cfRule>
    <cfRule type="expression" dxfId="6100" priority="2743">
      <formula>B36="Not Needed"</formula>
    </cfRule>
    <cfRule type="expression" dxfId="6099" priority="2744">
      <formula>AND(E36&gt;=TODAY(), E36&lt;=(TODAY()+7), OR(B36="No",B36="In progress", B36=""))</formula>
    </cfRule>
    <cfRule type="expression" dxfId="6098" priority="2745">
      <formula>AND(E36&lt;TODAY(),OR(B36="No",B36="In progress", B36=""))</formula>
    </cfRule>
    <cfRule type="expression" dxfId="6097" priority="2746">
      <formula>B36="Yes"</formula>
    </cfRule>
  </conditionalFormatting>
  <conditionalFormatting sqref="E36">
    <cfRule type="expression" dxfId="6096" priority="2747">
      <formula>B36="In Progress"</formula>
    </cfRule>
    <cfRule type="expression" dxfId="6095" priority="2748">
      <formula>B36="Not Needed"</formula>
    </cfRule>
    <cfRule type="expression" dxfId="6094" priority="2749">
      <formula>AND(E36&gt;=TODAY(), E36&lt;=(TODAY()+7), OR(B36="No",B36="In progress", B36=""))</formula>
    </cfRule>
    <cfRule type="expression" dxfId="6093" priority="2750">
      <formula>AND(E36&lt;TODAY(),OR(B36="No",B36="In progress", B36=""))</formula>
    </cfRule>
    <cfRule type="expression" dxfId="6092" priority="2751">
      <formula>B36="Yes"</formula>
    </cfRule>
  </conditionalFormatting>
  <conditionalFormatting sqref="E36">
    <cfRule type="expression" dxfId="6091" priority="2752">
      <formula>B36="In Progress"</formula>
    </cfRule>
    <cfRule type="expression" dxfId="6090" priority="2753">
      <formula>B36="Not Needed"</formula>
    </cfRule>
    <cfRule type="expression" dxfId="6089" priority="2754">
      <formula>AND(E36&gt;=TODAY(), E36&lt;=(TODAY()+7), OR(B36="No",B36="In progress", B36=""))</formula>
    </cfRule>
    <cfRule type="expression" dxfId="6088" priority="2755">
      <formula>AND(E36&lt;TODAY(),OR(B36="No",B36="In progress", B36=""))</formula>
    </cfRule>
    <cfRule type="expression" dxfId="6087" priority="2756">
      <formula>B36="Yes"</formula>
    </cfRule>
  </conditionalFormatting>
  <conditionalFormatting sqref="E36">
    <cfRule type="expression" dxfId="6086" priority="2757">
      <formula>B36="In Progress"</formula>
    </cfRule>
    <cfRule type="expression" dxfId="6085" priority="2758">
      <formula>B36="Not Needed"</formula>
    </cfRule>
    <cfRule type="expression" dxfId="6084" priority="2759">
      <formula>AND(E36&gt;=TODAY(), E36&lt;=(TODAY()+7), OR(B36="No",B36="In progress", B36=""))</formula>
    </cfRule>
    <cfRule type="expression" dxfId="6083" priority="2760">
      <formula>AND(E36&lt;TODAY(),OR(B36="No",B36="In progress", B36=""))</formula>
    </cfRule>
    <cfRule type="expression" dxfId="6082" priority="2761">
      <formula>B36="Yes"</formula>
    </cfRule>
  </conditionalFormatting>
  <conditionalFormatting sqref="E37">
    <cfRule type="expression" dxfId="6081" priority="2762">
      <formula>B37="In Progress"</formula>
    </cfRule>
    <cfRule type="expression" dxfId="6080" priority="2763">
      <formula>B37="Not Needed"</formula>
    </cfRule>
    <cfRule type="expression" dxfId="6079" priority="2764">
      <formula>AND(E37&gt;=TODAY(), E37&lt;=(TODAY()+7), OR(B37="No",B37="In progress", B37=""))</formula>
    </cfRule>
    <cfRule type="expression" dxfId="6078" priority="2765">
      <formula>AND(E37&lt;TODAY(),OR(B37="No",B37="In progress", B37=""))</formula>
    </cfRule>
    <cfRule type="expression" dxfId="6077" priority="2766">
      <formula>B37="Yes"</formula>
    </cfRule>
  </conditionalFormatting>
  <conditionalFormatting sqref="E37">
    <cfRule type="expression" dxfId="6076" priority="2767">
      <formula>B37="In Progress"</formula>
    </cfRule>
    <cfRule type="expression" dxfId="6075" priority="2768">
      <formula>B37="Not Needed"</formula>
    </cfRule>
    <cfRule type="expression" dxfId="6074" priority="2769">
      <formula>AND(E37&gt;=TODAY(), E37&lt;=(TODAY()+7), OR(B37="No",B37="In progress", B37=""))</formula>
    </cfRule>
    <cfRule type="expression" dxfId="6073" priority="2770">
      <formula>AND(E37&lt;TODAY(),OR(B37="No",B37="In progress", B37=""))</formula>
    </cfRule>
    <cfRule type="expression" dxfId="6072" priority="2771">
      <formula>B37="Yes"</formula>
    </cfRule>
  </conditionalFormatting>
  <conditionalFormatting sqref="E37">
    <cfRule type="expression" dxfId="6071" priority="2772">
      <formula>B37="In Progress"</formula>
    </cfRule>
    <cfRule type="expression" dxfId="6070" priority="2773">
      <formula>B37="Not Needed"</formula>
    </cfRule>
    <cfRule type="expression" dxfId="6069" priority="2774">
      <formula>AND(E37&gt;=TODAY(), E37&lt;=(TODAY()+7), OR(B37="No",B37="In progress", B37=""))</formula>
    </cfRule>
    <cfRule type="expression" dxfId="6068" priority="2775">
      <formula>AND(E37&lt;TODAY(),OR(B37="No",B37="In progress", B37=""))</formula>
    </cfRule>
    <cfRule type="expression" dxfId="6067" priority="2776">
      <formula>B37="Yes"</formula>
    </cfRule>
  </conditionalFormatting>
  <conditionalFormatting sqref="E37">
    <cfRule type="expression" dxfId="6066" priority="2777">
      <formula>B37="In Progress"</formula>
    </cfRule>
    <cfRule type="expression" dxfId="6065" priority="2778">
      <formula>B37="Not Needed"</formula>
    </cfRule>
    <cfRule type="expression" dxfId="6064" priority="2779">
      <formula>AND(E37&gt;=TODAY(), E37&lt;=(TODAY()+7), OR(B37="No",B37="In progress", B37=""))</formula>
    </cfRule>
    <cfRule type="expression" dxfId="6063" priority="2780">
      <formula>AND(E37&lt;TODAY(),OR(B37="No",B37="In progress", B37=""))</formula>
    </cfRule>
    <cfRule type="expression" dxfId="6062" priority="2781">
      <formula>B37="Yes"</formula>
    </cfRule>
  </conditionalFormatting>
  <conditionalFormatting sqref="E37">
    <cfRule type="expression" dxfId="6061" priority="2782">
      <formula>B37="In Progress"</formula>
    </cfRule>
    <cfRule type="expression" dxfId="6060" priority="2783">
      <formula>B37="Not Needed"</formula>
    </cfRule>
    <cfRule type="expression" dxfId="6059" priority="2784">
      <formula>AND(E37&gt;=TODAY(), E37&lt;=(TODAY()+7), OR(B37="No",B37="In progress", B37=""))</formula>
    </cfRule>
    <cfRule type="expression" dxfId="6058" priority="2785">
      <formula>AND(E37&lt;TODAY(),OR(B37="No",B37="In progress", B37=""))</formula>
    </cfRule>
    <cfRule type="expression" dxfId="6057" priority="2786">
      <formula>B37="Yes"</formula>
    </cfRule>
  </conditionalFormatting>
  <conditionalFormatting sqref="E37">
    <cfRule type="expression" dxfId="6056" priority="2787">
      <formula>B37="In Progress"</formula>
    </cfRule>
    <cfRule type="expression" dxfId="6055" priority="2788">
      <formula>B37="Not Needed"</formula>
    </cfRule>
    <cfRule type="expression" dxfId="6054" priority="2789">
      <formula>AND(E37&gt;=TODAY(), E37&lt;=(TODAY()+7), OR(B37="No",B37="In progress", B37=""))</formula>
    </cfRule>
    <cfRule type="expression" dxfId="6053" priority="2790">
      <formula>AND(E37&lt;TODAY(),OR(B37="No",B37="In progress", B37=""))</formula>
    </cfRule>
    <cfRule type="expression" dxfId="6052" priority="2791">
      <formula>B37="Yes"</formula>
    </cfRule>
  </conditionalFormatting>
  <conditionalFormatting sqref="E37">
    <cfRule type="expression" dxfId="6051" priority="2792">
      <formula>B37="In Progress"</formula>
    </cfRule>
    <cfRule type="expression" dxfId="6050" priority="2793">
      <formula>B37="Not Needed"</formula>
    </cfRule>
    <cfRule type="expression" dxfId="6049" priority="2794">
      <formula>AND(E37&gt;=TODAY(), E37&lt;=(TODAY()+7), OR(B37="No",B37="In progress", B37=""))</formula>
    </cfRule>
    <cfRule type="expression" dxfId="6048" priority="2795">
      <formula>AND(E37&lt;TODAY(),OR(B37="No",B37="In progress", B37=""))</formula>
    </cfRule>
    <cfRule type="expression" dxfId="6047" priority="2796">
      <formula>B37="Yes"</formula>
    </cfRule>
  </conditionalFormatting>
  <conditionalFormatting sqref="E37">
    <cfRule type="expression" dxfId="6046" priority="2797">
      <formula>B37="In Progress"</formula>
    </cfRule>
    <cfRule type="expression" dxfId="6045" priority="2798">
      <formula>B37="Not Needed"</formula>
    </cfRule>
    <cfRule type="expression" dxfId="6044" priority="2799">
      <formula>AND(E37&gt;=TODAY(), E37&lt;=(TODAY()+7), OR(B37="No",B37="In progress", B37=""))</formula>
    </cfRule>
    <cfRule type="expression" dxfId="6043" priority="2800">
      <formula>AND(E37&lt;TODAY(),OR(B37="No",B37="In progress", B37=""))</formula>
    </cfRule>
    <cfRule type="expression" dxfId="6042" priority="2801">
      <formula>B37="Yes"</formula>
    </cfRule>
  </conditionalFormatting>
  <conditionalFormatting sqref="E37">
    <cfRule type="expression" dxfId="6041" priority="2802">
      <formula>B37="In Progress"</formula>
    </cfRule>
    <cfRule type="expression" dxfId="6040" priority="2803">
      <formula>B37="Not Needed"</formula>
    </cfRule>
    <cfRule type="expression" dxfId="6039" priority="2804">
      <formula>AND(E37&gt;=TODAY(), E37&lt;=(TODAY()+7), OR(B37="No",B37="In progress", B37=""))</formula>
    </cfRule>
    <cfRule type="expression" dxfId="6038" priority="2805">
      <formula>AND(E37&lt;TODAY(),OR(B37="No",B37="In progress", B37=""))</formula>
    </cfRule>
    <cfRule type="expression" dxfId="6037" priority="2806">
      <formula>B37="Yes"</formula>
    </cfRule>
  </conditionalFormatting>
  <conditionalFormatting sqref="E37">
    <cfRule type="expression" dxfId="6036" priority="2807">
      <formula>B37="In Progress"</formula>
    </cfRule>
    <cfRule type="expression" dxfId="6035" priority="2808">
      <formula>B37="Not Needed"</formula>
    </cfRule>
    <cfRule type="expression" dxfId="6034" priority="2809">
      <formula>AND(E37&gt;=TODAY(), E37&lt;=(TODAY()+7), OR(B37="No",B37="In progress", B37=""))</formula>
    </cfRule>
    <cfRule type="expression" dxfId="6033" priority="2810">
      <formula>AND(E37&lt;TODAY(),OR(B37="No",B37="In progress", B37=""))</formula>
    </cfRule>
    <cfRule type="expression" dxfId="6032" priority="2811">
      <formula>B37="Yes"</formula>
    </cfRule>
  </conditionalFormatting>
  <conditionalFormatting sqref="E38">
    <cfRule type="expression" dxfId="6031" priority="2812">
      <formula>B38="In Progress"</formula>
    </cfRule>
    <cfRule type="expression" dxfId="6030" priority="2813">
      <formula>B38="Not Needed"</formula>
    </cfRule>
    <cfRule type="expression" dxfId="6029" priority="2814">
      <formula>AND(E38&gt;=TODAY(), E38&lt;=(TODAY()+7), OR(B38="No",B38="In progress", B38=""))</formula>
    </cfRule>
    <cfRule type="expression" dxfId="6028" priority="2815">
      <formula>AND(E38&lt;TODAY(),OR(B38="No",B38="In progress", B38=""))</formula>
    </cfRule>
    <cfRule type="expression" dxfId="6027" priority="2816">
      <formula>B38="Yes"</formula>
    </cfRule>
  </conditionalFormatting>
  <conditionalFormatting sqref="E38">
    <cfRule type="expression" dxfId="6026" priority="2817">
      <formula>B38="In Progress"</formula>
    </cfRule>
    <cfRule type="expression" dxfId="6025" priority="2818">
      <formula>B38="Not Needed"</formula>
    </cfRule>
    <cfRule type="expression" dxfId="6024" priority="2819">
      <formula>AND(E38&gt;=TODAY(), E38&lt;=(TODAY()+7), OR(B38="No",B38="In progress", B38=""))</formula>
    </cfRule>
    <cfRule type="expression" dxfId="6023" priority="2820">
      <formula>AND(E38&lt;TODAY(),OR(B38="No",B38="In progress", B38=""))</formula>
    </cfRule>
    <cfRule type="expression" dxfId="6022" priority="2821">
      <formula>B38="Yes"</formula>
    </cfRule>
  </conditionalFormatting>
  <conditionalFormatting sqref="E38">
    <cfRule type="expression" dxfId="6021" priority="2822">
      <formula>B38="In Progress"</formula>
    </cfRule>
    <cfRule type="expression" dxfId="6020" priority="2823">
      <formula>B38="Not Needed"</formula>
    </cfRule>
    <cfRule type="expression" dxfId="6019" priority="2824">
      <formula>AND(E38&gt;=TODAY(), E38&lt;=(TODAY()+7), OR(B38="No",B38="In progress", B38=""))</formula>
    </cfRule>
    <cfRule type="expression" dxfId="6018" priority="2825">
      <formula>AND(E38&lt;TODAY(),OR(B38="No",B38="In progress", B38=""))</formula>
    </cfRule>
    <cfRule type="expression" dxfId="6017" priority="2826">
      <formula>B38="Yes"</formula>
    </cfRule>
  </conditionalFormatting>
  <conditionalFormatting sqref="E38">
    <cfRule type="expression" dxfId="6016" priority="2827">
      <formula>B38="In Progress"</formula>
    </cfRule>
    <cfRule type="expression" dxfId="6015" priority="2828">
      <formula>B38="Not Needed"</formula>
    </cfRule>
    <cfRule type="expression" dxfId="6014" priority="2829">
      <formula>AND(E38&gt;=TODAY(), E38&lt;=(TODAY()+7), OR(B38="No",B38="In progress", B38=""))</formula>
    </cfRule>
    <cfRule type="expression" dxfId="6013" priority="2830">
      <formula>AND(E38&lt;TODAY(),OR(B38="No",B38="In progress", B38=""))</formula>
    </cfRule>
    <cfRule type="expression" dxfId="6012" priority="2831">
      <formula>B38="Yes"</formula>
    </cfRule>
  </conditionalFormatting>
  <conditionalFormatting sqref="E38">
    <cfRule type="expression" dxfId="6011" priority="2832">
      <formula>B38="In Progress"</formula>
    </cfRule>
    <cfRule type="expression" dxfId="6010" priority="2833">
      <formula>B38="Not Needed"</formula>
    </cfRule>
    <cfRule type="expression" dxfId="6009" priority="2834">
      <formula>AND(E38&gt;=TODAY(), E38&lt;=(TODAY()+7), OR(B38="No",B38="In progress", B38=""))</formula>
    </cfRule>
    <cfRule type="expression" dxfId="6008" priority="2835">
      <formula>AND(E38&lt;TODAY(),OR(B38="No",B38="In progress", B38=""))</formula>
    </cfRule>
    <cfRule type="expression" dxfId="6007" priority="2836">
      <formula>B38="Yes"</formula>
    </cfRule>
  </conditionalFormatting>
  <conditionalFormatting sqref="E38">
    <cfRule type="expression" dxfId="6006" priority="2837">
      <formula>B38="In Progress"</formula>
    </cfRule>
    <cfRule type="expression" dxfId="6005" priority="2838">
      <formula>B38="Not Needed"</formula>
    </cfRule>
    <cfRule type="expression" dxfId="6004" priority="2839">
      <formula>AND(E38&gt;=TODAY(), E38&lt;=(TODAY()+7), OR(B38="No",B38="In progress", B38=""))</formula>
    </cfRule>
    <cfRule type="expression" dxfId="6003" priority="2840">
      <formula>AND(E38&lt;TODAY(),OR(B38="No",B38="In progress", B38=""))</formula>
    </cfRule>
    <cfRule type="expression" dxfId="6002" priority="2841">
      <formula>B38="Yes"</formula>
    </cfRule>
  </conditionalFormatting>
  <conditionalFormatting sqref="E38">
    <cfRule type="expression" dxfId="6001" priority="2842">
      <formula>B38="In Progress"</formula>
    </cfRule>
    <cfRule type="expression" dxfId="6000" priority="2843">
      <formula>B38="Not Needed"</formula>
    </cfRule>
    <cfRule type="expression" dxfId="5999" priority="2844">
      <formula>AND(E38&gt;=TODAY(), E38&lt;=(TODAY()+7), OR(B38="No",B38="In progress", B38=""))</formula>
    </cfRule>
    <cfRule type="expression" dxfId="5998" priority="2845">
      <formula>AND(E38&lt;TODAY(),OR(B38="No",B38="In progress", B38=""))</formula>
    </cfRule>
    <cfRule type="expression" dxfId="5997" priority="2846">
      <formula>B38="Yes"</formula>
    </cfRule>
  </conditionalFormatting>
  <conditionalFormatting sqref="E38">
    <cfRule type="expression" dxfId="5996" priority="2847">
      <formula>B38="In Progress"</formula>
    </cfRule>
    <cfRule type="expression" dxfId="5995" priority="2848">
      <formula>B38="Not Needed"</formula>
    </cfRule>
    <cfRule type="expression" dxfId="5994" priority="2849">
      <formula>AND(E38&gt;=TODAY(), E38&lt;=(TODAY()+7), OR(B38="No",B38="In progress", B38=""))</formula>
    </cfRule>
    <cfRule type="expression" dxfId="5993" priority="2850">
      <formula>AND(E38&lt;TODAY(),OR(B38="No",B38="In progress", B38=""))</formula>
    </cfRule>
    <cfRule type="expression" dxfId="5992" priority="2851">
      <formula>B38="Yes"</formula>
    </cfRule>
  </conditionalFormatting>
  <conditionalFormatting sqref="E38">
    <cfRule type="expression" dxfId="5991" priority="2852">
      <formula>B38="In Progress"</formula>
    </cfRule>
    <cfRule type="expression" dxfId="5990" priority="2853">
      <formula>B38="Not Needed"</formula>
    </cfRule>
    <cfRule type="expression" dxfId="5989" priority="2854">
      <formula>AND(E38&gt;=TODAY(), E38&lt;=(TODAY()+7), OR(B38="No",B38="In progress", B38=""))</formula>
    </cfRule>
    <cfRule type="expression" dxfId="5988" priority="2855">
      <formula>AND(E38&lt;TODAY(),OR(B38="No",B38="In progress", B38=""))</formula>
    </cfRule>
    <cfRule type="expression" dxfId="5987" priority="2856">
      <formula>B38="Yes"</formula>
    </cfRule>
  </conditionalFormatting>
  <conditionalFormatting sqref="E38">
    <cfRule type="expression" dxfId="5986" priority="2857">
      <formula>B38="In Progress"</formula>
    </cfRule>
    <cfRule type="expression" dxfId="5985" priority="2858">
      <formula>B38="Not Needed"</formula>
    </cfRule>
    <cfRule type="expression" dxfId="5984" priority="2859">
      <formula>AND(E38&gt;=TODAY(), E38&lt;=(TODAY()+7), OR(B38="No",B38="In progress", B38=""))</formula>
    </cfRule>
    <cfRule type="expression" dxfId="5983" priority="2860">
      <formula>AND(E38&lt;TODAY(),OR(B38="No",B38="In progress", B38=""))</formula>
    </cfRule>
    <cfRule type="expression" dxfId="5982" priority="2861">
      <formula>B38="Yes"</formula>
    </cfRule>
  </conditionalFormatting>
  <conditionalFormatting sqref="E39">
    <cfRule type="expression" dxfId="5981" priority="2862">
      <formula>B39="In Progress"</formula>
    </cfRule>
    <cfRule type="expression" dxfId="5980" priority="2863">
      <formula>B39="Not Needed"</formula>
    </cfRule>
    <cfRule type="expression" dxfId="5979" priority="2864">
      <formula>AND(E39&gt;=TODAY(), E39&lt;=(TODAY()+7), OR(B39="No",B39="In progress", B39=""))</formula>
    </cfRule>
    <cfRule type="expression" dxfId="5978" priority="2865">
      <formula>AND(E39&lt;TODAY(),OR(B39="No",B39="In progress", B39=""))</formula>
    </cfRule>
    <cfRule type="expression" dxfId="5977" priority="2866">
      <formula>B39="Yes"</formula>
    </cfRule>
  </conditionalFormatting>
  <conditionalFormatting sqref="E39">
    <cfRule type="expression" dxfId="5976" priority="2867">
      <formula>B39="In Progress"</formula>
    </cfRule>
    <cfRule type="expression" dxfId="5975" priority="2868">
      <formula>B39="Not Needed"</formula>
    </cfRule>
    <cfRule type="expression" dxfId="5974" priority="2869">
      <formula>AND(E39&gt;=TODAY(), E39&lt;=(TODAY()+7), OR(B39="No",B39="In progress", B39=""))</formula>
    </cfRule>
    <cfRule type="expression" dxfId="5973" priority="2870">
      <formula>AND(E39&lt;TODAY(),OR(B39="No",B39="In progress", B39=""))</formula>
    </cfRule>
    <cfRule type="expression" dxfId="5972" priority="2871">
      <formula>B39="Yes"</formula>
    </cfRule>
  </conditionalFormatting>
  <conditionalFormatting sqref="E39">
    <cfRule type="expression" dxfId="5971" priority="2872">
      <formula>B39="In Progress"</formula>
    </cfRule>
    <cfRule type="expression" dxfId="5970" priority="2873">
      <formula>B39="Not Needed"</formula>
    </cfRule>
    <cfRule type="expression" dxfId="5969" priority="2874">
      <formula>AND(E39&gt;=TODAY(), E39&lt;=(TODAY()+7), OR(B39="No",B39="In progress", B39=""))</formula>
    </cfRule>
    <cfRule type="expression" dxfId="5968" priority="2875">
      <formula>AND(E39&lt;TODAY(),OR(B39="No",B39="In progress", B39=""))</formula>
    </cfRule>
    <cfRule type="expression" dxfId="5967" priority="2876">
      <formula>B39="Yes"</formula>
    </cfRule>
  </conditionalFormatting>
  <conditionalFormatting sqref="E39">
    <cfRule type="expression" dxfId="5966" priority="2877">
      <formula>B39="In Progress"</formula>
    </cfRule>
    <cfRule type="expression" dxfId="5965" priority="2878">
      <formula>B39="Not Needed"</formula>
    </cfRule>
    <cfRule type="expression" dxfId="5964" priority="2879">
      <formula>AND(E39&gt;=TODAY(), E39&lt;=(TODAY()+7), OR(B39="No",B39="In progress", B39=""))</formula>
    </cfRule>
    <cfRule type="expression" dxfId="5963" priority="2880">
      <formula>AND(E39&lt;TODAY(),OR(B39="No",B39="In progress", B39=""))</formula>
    </cfRule>
    <cfRule type="expression" dxfId="5962" priority="2881">
      <formula>B39="Yes"</formula>
    </cfRule>
  </conditionalFormatting>
  <conditionalFormatting sqref="E39">
    <cfRule type="expression" dxfId="5961" priority="2882">
      <formula>B39="In Progress"</formula>
    </cfRule>
    <cfRule type="expression" dxfId="5960" priority="2883">
      <formula>B39="Not Needed"</formula>
    </cfRule>
    <cfRule type="expression" dxfId="5959" priority="2884">
      <formula>AND(E39&gt;=TODAY(), E39&lt;=(TODAY()+7), OR(B39="No",B39="In progress", B39=""))</formula>
    </cfRule>
    <cfRule type="expression" dxfId="5958" priority="2885">
      <formula>AND(E39&lt;TODAY(),OR(B39="No",B39="In progress", B39=""))</formula>
    </cfRule>
    <cfRule type="expression" dxfId="5957" priority="2886">
      <formula>B39="Yes"</formula>
    </cfRule>
  </conditionalFormatting>
  <conditionalFormatting sqref="E39">
    <cfRule type="expression" dxfId="5956" priority="2887">
      <formula>B39="In Progress"</formula>
    </cfRule>
    <cfRule type="expression" dxfId="5955" priority="2888">
      <formula>B39="Not Needed"</formula>
    </cfRule>
    <cfRule type="expression" dxfId="5954" priority="2889">
      <formula>AND(E39&gt;=TODAY(), E39&lt;=(TODAY()+7), OR(B39="No",B39="In progress", B39=""))</formula>
    </cfRule>
    <cfRule type="expression" dxfId="5953" priority="2890">
      <formula>AND(E39&lt;TODAY(),OR(B39="No",B39="In progress", B39=""))</formula>
    </cfRule>
    <cfRule type="expression" dxfId="5952" priority="2891">
      <formula>B39="Yes"</formula>
    </cfRule>
  </conditionalFormatting>
  <conditionalFormatting sqref="E39">
    <cfRule type="expression" dxfId="5951" priority="2892">
      <formula>B39="In Progress"</formula>
    </cfRule>
    <cfRule type="expression" dxfId="5950" priority="2893">
      <formula>B39="Not Needed"</formula>
    </cfRule>
    <cfRule type="expression" dxfId="5949" priority="2894">
      <formula>AND(E39&gt;=TODAY(), E39&lt;=(TODAY()+7), OR(B39="No",B39="In progress", B39=""))</formula>
    </cfRule>
    <cfRule type="expression" dxfId="5948" priority="2895">
      <formula>AND(E39&lt;TODAY(),OR(B39="No",B39="In progress", B39=""))</formula>
    </cfRule>
    <cfRule type="expression" dxfId="5947" priority="2896">
      <formula>B39="Yes"</formula>
    </cfRule>
  </conditionalFormatting>
  <conditionalFormatting sqref="E39">
    <cfRule type="expression" dxfId="5946" priority="2897">
      <formula>B39="In Progress"</formula>
    </cfRule>
    <cfRule type="expression" dxfId="5945" priority="2898">
      <formula>B39="Not Needed"</formula>
    </cfRule>
    <cfRule type="expression" dxfId="5944" priority="2899">
      <formula>AND(E39&gt;=TODAY(), E39&lt;=(TODAY()+7), OR(B39="No",B39="In progress", B39=""))</formula>
    </cfRule>
    <cfRule type="expression" dxfId="5943" priority="2900">
      <formula>AND(E39&lt;TODAY(),OR(B39="No",B39="In progress", B39=""))</formula>
    </cfRule>
    <cfRule type="expression" dxfId="5942" priority="2901">
      <formula>B39="Yes"</formula>
    </cfRule>
  </conditionalFormatting>
  <conditionalFormatting sqref="E39">
    <cfRule type="expression" dxfId="5941" priority="2902">
      <formula>B39="In Progress"</formula>
    </cfRule>
    <cfRule type="expression" dxfId="5940" priority="2903">
      <formula>B39="Not Needed"</formula>
    </cfRule>
    <cfRule type="expression" dxfId="5939" priority="2904">
      <formula>AND(E39&gt;=TODAY(), E39&lt;=(TODAY()+7), OR(B39="No",B39="In progress", B39=""))</formula>
    </cfRule>
    <cfRule type="expression" dxfId="5938" priority="2905">
      <formula>AND(E39&lt;TODAY(),OR(B39="No",B39="In progress", B39=""))</formula>
    </cfRule>
    <cfRule type="expression" dxfId="5937" priority="2906">
      <formula>B39="Yes"</formula>
    </cfRule>
  </conditionalFormatting>
  <conditionalFormatting sqref="E39">
    <cfRule type="expression" dxfId="5936" priority="2907">
      <formula>B39="In Progress"</formula>
    </cfRule>
    <cfRule type="expression" dxfId="5935" priority="2908">
      <formula>B39="Not Needed"</formula>
    </cfRule>
    <cfRule type="expression" dxfId="5934" priority="2909">
      <formula>AND(E39&gt;=TODAY(), E39&lt;=(TODAY()+7), OR(B39="No",B39="In progress", B39=""))</formula>
    </cfRule>
    <cfRule type="expression" dxfId="5933" priority="2910">
      <formula>AND(E39&lt;TODAY(),OR(B39="No",B39="In progress", B39=""))</formula>
    </cfRule>
    <cfRule type="expression" dxfId="5932" priority="2911">
      <formula>B39="Yes"</formula>
    </cfRule>
  </conditionalFormatting>
  <conditionalFormatting sqref="E40">
    <cfRule type="expression" dxfId="5931" priority="2912">
      <formula>B40="In Progress"</formula>
    </cfRule>
    <cfRule type="expression" dxfId="5930" priority="2913">
      <formula>B40="Not Needed"</formula>
    </cfRule>
    <cfRule type="expression" dxfId="5929" priority="2914">
      <formula>AND(E40&gt;=TODAY(), E40&lt;=(TODAY()+7), OR(B40="No",B40="In progress", B40=""))</formula>
    </cfRule>
    <cfRule type="expression" dxfId="5928" priority="2915">
      <formula>AND(E40&lt;TODAY(),OR(B40="No",B40="In progress", B40=""))</formula>
    </cfRule>
    <cfRule type="expression" dxfId="5927" priority="2916">
      <formula>B40="Yes"</formula>
    </cfRule>
  </conditionalFormatting>
  <conditionalFormatting sqref="E40">
    <cfRule type="expression" dxfId="5926" priority="2917">
      <formula>B40="In Progress"</formula>
    </cfRule>
    <cfRule type="expression" dxfId="5925" priority="2918">
      <formula>B40="Not Needed"</formula>
    </cfRule>
    <cfRule type="expression" dxfId="5924" priority="2919">
      <formula>AND(E40&gt;=TODAY(), E40&lt;=(TODAY()+7), OR(B40="No",B40="In progress", B40=""))</formula>
    </cfRule>
    <cfRule type="expression" dxfId="5923" priority="2920">
      <formula>AND(E40&lt;TODAY(),OR(B40="No",B40="In progress", B40=""))</formula>
    </cfRule>
    <cfRule type="expression" dxfId="5922" priority="2921">
      <formula>B40="Yes"</formula>
    </cfRule>
  </conditionalFormatting>
  <conditionalFormatting sqref="E40">
    <cfRule type="expression" dxfId="5921" priority="2922">
      <formula>B40="In Progress"</formula>
    </cfRule>
    <cfRule type="expression" dxfId="5920" priority="2923">
      <formula>B40="Not Needed"</formula>
    </cfRule>
    <cfRule type="expression" dxfId="5919" priority="2924">
      <formula>AND(E40&gt;=TODAY(), E40&lt;=(TODAY()+7), OR(B40="No",B40="In progress", B40=""))</formula>
    </cfRule>
    <cfRule type="expression" dxfId="5918" priority="2925">
      <formula>AND(E40&lt;TODAY(),OR(B40="No",B40="In progress", B40=""))</formula>
    </cfRule>
    <cfRule type="expression" dxfId="5917" priority="2926">
      <formula>B40="Yes"</formula>
    </cfRule>
  </conditionalFormatting>
  <conditionalFormatting sqref="E40">
    <cfRule type="expression" dxfId="5916" priority="2927">
      <formula>B40="In Progress"</formula>
    </cfRule>
    <cfRule type="expression" dxfId="5915" priority="2928">
      <formula>B40="Not Needed"</formula>
    </cfRule>
    <cfRule type="expression" dxfId="5914" priority="2929">
      <formula>AND(E40&gt;=TODAY(), E40&lt;=(TODAY()+7), OR(B40="No",B40="In progress", B40=""))</formula>
    </cfRule>
    <cfRule type="expression" dxfId="5913" priority="2930">
      <formula>AND(E40&lt;TODAY(),OR(B40="No",B40="In progress", B40=""))</formula>
    </cfRule>
    <cfRule type="expression" dxfId="5912" priority="2931">
      <formula>B40="Yes"</formula>
    </cfRule>
  </conditionalFormatting>
  <conditionalFormatting sqref="E40">
    <cfRule type="expression" dxfId="5911" priority="2932">
      <formula>B40="In Progress"</formula>
    </cfRule>
    <cfRule type="expression" dxfId="5910" priority="2933">
      <formula>B40="Not Needed"</formula>
    </cfRule>
    <cfRule type="expression" dxfId="5909" priority="2934">
      <formula>AND(E40&gt;=TODAY(), E40&lt;=(TODAY()+7), OR(B40="No",B40="In progress", B40=""))</formula>
    </cfRule>
    <cfRule type="expression" dxfId="5908" priority="2935">
      <formula>AND(E40&lt;TODAY(),OR(B40="No",B40="In progress", B40=""))</formula>
    </cfRule>
    <cfRule type="expression" dxfId="5907" priority="2936">
      <formula>B40="Yes"</formula>
    </cfRule>
  </conditionalFormatting>
  <conditionalFormatting sqref="E40">
    <cfRule type="expression" dxfId="5906" priority="2937">
      <formula>B40="In Progress"</formula>
    </cfRule>
    <cfRule type="expression" dxfId="5905" priority="2938">
      <formula>B40="Not Needed"</formula>
    </cfRule>
    <cfRule type="expression" dxfId="5904" priority="2939">
      <formula>AND(E40&gt;=TODAY(), E40&lt;=(TODAY()+7), OR(B40="No",B40="In progress", B40=""))</formula>
    </cfRule>
    <cfRule type="expression" dxfId="5903" priority="2940">
      <formula>AND(E40&lt;TODAY(),OR(B40="No",B40="In progress", B40=""))</formula>
    </cfRule>
    <cfRule type="expression" dxfId="5902" priority="2941">
      <formula>B40="Yes"</formula>
    </cfRule>
  </conditionalFormatting>
  <conditionalFormatting sqref="E40">
    <cfRule type="expression" dxfId="5901" priority="2942">
      <formula>B40="In Progress"</formula>
    </cfRule>
    <cfRule type="expression" dxfId="5900" priority="2943">
      <formula>B40="Not Needed"</formula>
    </cfRule>
    <cfRule type="expression" dxfId="5899" priority="2944">
      <formula>AND(E40&gt;=TODAY(), E40&lt;=(TODAY()+7), OR(B40="No",B40="In progress", B40=""))</formula>
    </cfRule>
    <cfRule type="expression" dxfId="5898" priority="2945">
      <formula>AND(E40&lt;TODAY(),OR(B40="No",B40="In progress", B40=""))</formula>
    </cfRule>
    <cfRule type="expression" dxfId="5897" priority="2946">
      <formula>B40="Yes"</formula>
    </cfRule>
  </conditionalFormatting>
  <conditionalFormatting sqref="E40">
    <cfRule type="expression" dxfId="5896" priority="2947">
      <formula>B40="In Progress"</formula>
    </cfRule>
    <cfRule type="expression" dxfId="5895" priority="2948">
      <formula>B40="Not Needed"</formula>
    </cfRule>
    <cfRule type="expression" dxfId="5894" priority="2949">
      <formula>AND(E40&gt;=TODAY(), E40&lt;=(TODAY()+7), OR(B40="No",B40="In progress", B40=""))</formula>
    </cfRule>
    <cfRule type="expression" dxfId="5893" priority="2950">
      <formula>AND(E40&lt;TODAY(),OR(B40="No",B40="In progress", B40=""))</formula>
    </cfRule>
    <cfRule type="expression" dxfId="5892" priority="2951">
      <formula>B40="Yes"</formula>
    </cfRule>
  </conditionalFormatting>
  <conditionalFormatting sqref="E40">
    <cfRule type="expression" dxfId="5891" priority="2952">
      <formula>B40="In Progress"</formula>
    </cfRule>
    <cfRule type="expression" dxfId="5890" priority="2953">
      <formula>B40="Not Needed"</formula>
    </cfRule>
    <cfRule type="expression" dxfId="5889" priority="2954">
      <formula>AND(E40&gt;=TODAY(), E40&lt;=(TODAY()+7), OR(B40="No",B40="In progress", B40=""))</formula>
    </cfRule>
    <cfRule type="expression" dxfId="5888" priority="2955">
      <formula>AND(E40&lt;TODAY(),OR(B40="No",B40="In progress", B40=""))</formula>
    </cfRule>
    <cfRule type="expression" dxfId="5887" priority="2956">
      <formula>B40="Yes"</formula>
    </cfRule>
  </conditionalFormatting>
  <conditionalFormatting sqref="E40">
    <cfRule type="expression" dxfId="5886" priority="2957">
      <formula>B40="In Progress"</formula>
    </cfRule>
    <cfRule type="expression" dxfId="5885" priority="2958">
      <formula>B40="Not Needed"</formula>
    </cfRule>
    <cfRule type="expression" dxfId="5884" priority="2959">
      <formula>AND(E40&gt;=TODAY(), E40&lt;=(TODAY()+7), OR(B40="No",B40="In progress", B40=""))</formula>
    </cfRule>
    <cfRule type="expression" dxfId="5883" priority="2960">
      <formula>AND(E40&lt;TODAY(),OR(B40="No",B40="In progress", B40=""))</formula>
    </cfRule>
    <cfRule type="expression" dxfId="5882" priority="2961">
      <formula>B40="Yes"</formula>
    </cfRule>
  </conditionalFormatting>
  <conditionalFormatting sqref="E41">
    <cfRule type="expression" dxfId="5881" priority="2962">
      <formula>B41="In Progress"</formula>
    </cfRule>
    <cfRule type="expression" dxfId="5880" priority="2963">
      <formula>B41="Not Needed"</formula>
    </cfRule>
    <cfRule type="expression" dxfId="5879" priority="2964">
      <formula>AND(E41&gt;=TODAY(), E41&lt;=(TODAY()+7), OR(B41="No",B41="In progress", B41=""))</formula>
    </cfRule>
    <cfRule type="expression" dxfId="5878" priority="2965">
      <formula>AND(E41&lt;TODAY(),OR(B41="No",B41="In progress", B41=""))</formula>
    </cfRule>
    <cfRule type="expression" dxfId="5877" priority="2966">
      <formula>B41="Yes"</formula>
    </cfRule>
  </conditionalFormatting>
  <conditionalFormatting sqref="E41">
    <cfRule type="expression" dxfId="5876" priority="2967">
      <formula>B41="In Progress"</formula>
    </cfRule>
    <cfRule type="expression" dxfId="5875" priority="2968">
      <formula>B41="Not Needed"</formula>
    </cfRule>
    <cfRule type="expression" dxfId="5874" priority="2969">
      <formula>AND(E41&gt;=TODAY(), E41&lt;=(TODAY()+7), OR(B41="No",B41="In progress", B41=""))</formula>
    </cfRule>
    <cfRule type="expression" dxfId="5873" priority="2970">
      <formula>AND(E41&lt;TODAY(),OR(B41="No",B41="In progress", B41=""))</formula>
    </cfRule>
    <cfRule type="expression" dxfId="5872" priority="2971">
      <formula>B41="Yes"</formula>
    </cfRule>
  </conditionalFormatting>
  <conditionalFormatting sqref="E41">
    <cfRule type="expression" dxfId="5871" priority="2972">
      <formula>B41="In Progress"</formula>
    </cfRule>
    <cfRule type="expression" dxfId="5870" priority="2973">
      <formula>B41="Not Needed"</formula>
    </cfRule>
    <cfRule type="expression" dxfId="5869" priority="2974">
      <formula>AND(E41&gt;=TODAY(), E41&lt;=(TODAY()+7), OR(B41="No",B41="In progress", B41=""))</formula>
    </cfRule>
    <cfRule type="expression" dxfId="5868" priority="2975">
      <formula>AND(E41&lt;TODAY(),OR(B41="No",B41="In progress", B41=""))</formula>
    </cfRule>
    <cfRule type="expression" dxfId="5867" priority="2976">
      <formula>B41="Yes"</formula>
    </cfRule>
  </conditionalFormatting>
  <conditionalFormatting sqref="E41">
    <cfRule type="expression" dxfId="5866" priority="2977">
      <formula>B41="In Progress"</formula>
    </cfRule>
    <cfRule type="expression" dxfId="5865" priority="2978">
      <formula>B41="Not Needed"</formula>
    </cfRule>
    <cfRule type="expression" dxfId="5864" priority="2979">
      <formula>AND(E41&gt;=TODAY(), E41&lt;=(TODAY()+7), OR(B41="No",B41="In progress", B41=""))</formula>
    </cfRule>
    <cfRule type="expression" dxfId="5863" priority="2980">
      <formula>AND(E41&lt;TODAY(),OR(B41="No",B41="In progress", B41=""))</formula>
    </cfRule>
    <cfRule type="expression" dxfId="5862" priority="2981">
      <formula>B41="Yes"</formula>
    </cfRule>
  </conditionalFormatting>
  <conditionalFormatting sqref="E41">
    <cfRule type="expression" dxfId="5861" priority="2982">
      <formula>B41="In Progress"</formula>
    </cfRule>
    <cfRule type="expression" dxfId="5860" priority="2983">
      <formula>B41="Not Needed"</formula>
    </cfRule>
    <cfRule type="expression" dxfId="5859" priority="2984">
      <formula>AND(E41&gt;=TODAY(), E41&lt;=(TODAY()+7), OR(B41="No",B41="In progress", B41=""))</formula>
    </cfRule>
    <cfRule type="expression" dxfId="5858" priority="2985">
      <formula>AND(E41&lt;TODAY(),OR(B41="No",B41="In progress", B41=""))</formula>
    </cfRule>
    <cfRule type="expression" dxfId="5857" priority="2986">
      <formula>B41="Yes"</formula>
    </cfRule>
  </conditionalFormatting>
  <conditionalFormatting sqref="E41">
    <cfRule type="expression" dxfId="5856" priority="2987">
      <formula>B41="In Progress"</formula>
    </cfRule>
    <cfRule type="expression" dxfId="5855" priority="2988">
      <formula>B41="Not Needed"</formula>
    </cfRule>
    <cfRule type="expression" dxfId="5854" priority="2989">
      <formula>AND(E41&gt;=TODAY(), E41&lt;=(TODAY()+7), OR(B41="No",B41="In progress", B41=""))</formula>
    </cfRule>
    <cfRule type="expression" dxfId="5853" priority="2990">
      <formula>AND(E41&lt;TODAY(),OR(B41="No",B41="In progress", B41=""))</formula>
    </cfRule>
    <cfRule type="expression" dxfId="5852" priority="2991">
      <formula>B41="Yes"</formula>
    </cfRule>
  </conditionalFormatting>
  <conditionalFormatting sqref="E41">
    <cfRule type="expression" dxfId="5851" priority="2992">
      <formula>B41="In Progress"</formula>
    </cfRule>
    <cfRule type="expression" dxfId="5850" priority="2993">
      <formula>B41="Not Needed"</formula>
    </cfRule>
    <cfRule type="expression" dxfId="5849" priority="2994">
      <formula>AND(E41&gt;=TODAY(), E41&lt;=(TODAY()+7), OR(B41="No",B41="In progress", B41=""))</formula>
    </cfRule>
    <cfRule type="expression" dxfId="5848" priority="2995">
      <formula>AND(E41&lt;TODAY(),OR(B41="No",B41="In progress", B41=""))</formula>
    </cfRule>
    <cfRule type="expression" dxfId="5847" priority="2996">
      <formula>B41="Yes"</formula>
    </cfRule>
  </conditionalFormatting>
  <conditionalFormatting sqref="E41">
    <cfRule type="expression" dxfId="5846" priority="2997">
      <formula>B41="In Progress"</formula>
    </cfRule>
    <cfRule type="expression" dxfId="5845" priority="2998">
      <formula>B41="Not Needed"</formula>
    </cfRule>
    <cfRule type="expression" dxfId="5844" priority="2999">
      <formula>AND(E41&gt;=TODAY(), E41&lt;=(TODAY()+7), OR(B41="No",B41="In progress", B41=""))</formula>
    </cfRule>
    <cfRule type="expression" dxfId="5843" priority="3000">
      <formula>AND(E41&lt;TODAY(),OR(B41="No",B41="In progress", B41=""))</formula>
    </cfRule>
    <cfRule type="expression" dxfId="5842" priority="3001">
      <formula>B41="Yes"</formula>
    </cfRule>
  </conditionalFormatting>
  <conditionalFormatting sqref="E41">
    <cfRule type="expression" dxfId="5841" priority="3002">
      <formula>B41="In Progress"</formula>
    </cfRule>
    <cfRule type="expression" dxfId="5840" priority="3003">
      <formula>B41="Not Needed"</formula>
    </cfRule>
    <cfRule type="expression" dxfId="5839" priority="3004">
      <formula>AND(E41&gt;=TODAY(), E41&lt;=(TODAY()+7), OR(B41="No",B41="In progress", B41=""))</formula>
    </cfRule>
    <cfRule type="expression" dxfId="5838" priority="3005">
      <formula>AND(E41&lt;TODAY(),OR(B41="No",B41="In progress", B41=""))</formula>
    </cfRule>
    <cfRule type="expression" dxfId="5837" priority="3006">
      <formula>B41="Yes"</formula>
    </cfRule>
  </conditionalFormatting>
  <conditionalFormatting sqref="E41">
    <cfRule type="expression" dxfId="5836" priority="3007">
      <formula>B41="In Progress"</formula>
    </cfRule>
    <cfRule type="expression" dxfId="5835" priority="3008">
      <formula>B41="Not Needed"</formula>
    </cfRule>
    <cfRule type="expression" dxfId="5834" priority="3009">
      <formula>AND(E41&gt;=TODAY(), E41&lt;=(TODAY()+7), OR(B41="No",B41="In progress", B41=""))</formula>
    </cfRule>
    <cfRule type="expression" dxfId="5833" priority="3010">
      <formula>AND(E41&lt;TODAY(),OR(B41="No",B41="In progress", B41=""))</formula>
    </cfRule>
    <cfRule type="expression" dxfId="5832" priority="3011">
      <formula>B41="Yes"</formula>
    </cfRule>
  </conditionalFormatting>
  <conditionalFormatting sqref="E42">
    <cfRule type="expression" dxfId="5831" priority="3012">
      <formula>B42="In Progress"</formula>
    </cfRule>
    <cfRule type="expression" dxfId="5830" priority="3013">
      <formula>B42="Not Needed"</formula>
    </cfRule>
    <cfRule type="expression" dxfId="5829" priority="3014">
      <formula>AND(E42&gt;=TODAY(), E42&lt;=(TODAY()+7), OR(B42="No",B42="In progress", B42=""))</formula>
    </cfRule>
    <cfRule type="expression" dxfId="5828" priority="3015">
      <formula>AND(E42&lt;TODAY(),OR(B42="No",B42="In progress", B42=""))</formula>
    </cfRule>
    <cfRule type="expression" dxfId="5827" priority="3016">
      <formula>B42="Yes"</formula>
    </cfRule>
  </conditionalFormatting>
  <conditionalFormatting sqref="E42">
    <cfRule type="expression" dxfId="5826" priority="3017">
      <formula>B42="In Progress"</formula>
    </cfRule>
    <cfRule type="expression" dxfId="5825" priority="3018">
      <formula>B42="Not Needed"</formula>
    </cfRule>
    <cfRule type="expression" dxfId="5824" priority="3019">
      <formula>AND(E42&gt;=TODAY(), E42&lt;=(TODAY()+7), OR(B42="No",B42="In progress", B42=""))</formula>
    </cfRule>
    <cfRule type="expression" dxfId="5823" priority="3020">
      <formula>AND(E42&lt;TODAY(),OR(B42="No",B42="In progress", B42=""))</formula>
    </cfRule>
    <cfRule type="expression" dxfId="5822" priority="3021">
      <formula>B42="Yes"</formula>
    </cfRule>
  </conditionalFormatting>
  <conditionalFormatting sqref="E42">
    <cfRule type="expression" dxfId="5821" priority="3022">
      <formula>B42="In Progress"</formula>
    </cfRule>
    <cfRule type="expression" dxfId="5820" priority="3023">
      <formula>B42="Not Needed"</formula>
    </cfRule>
    <cfRule type="expression" dxfId="5819" priority="3024">
      <formula>AND(E42&gt;=TODAY(), E42&lt;=(TODAY()+7), OR(B42="No",B42="In progress", B42=""))</formula>
    </cfRule>
    <cfRule type="expression" dxfId="5818" priority="3025">
      <formula>AND(E42&lt;TODAY(),OR(B42="No",B42="In progress", B42=""))</formula>
    </cfRule>
    <cfRule type="expression" dxfId="5817" priority="3026">
      <formula>B42="Yes"</formula>
    </cfRule>
  </conditionalFormatting>
  <conditionalFormatting sqref="E42">
    <cfRule type="expression" dxfId="5816" priority="3027">
      <formula>B42="In Progress"</formula>
    </cfRule>
    <cfRule type="expression" dxfId="5815" priority="3028">
      <formula>B42="Not Needed"</formula>
    </cfRule>
    <cfRule type="expression" dxfId="5814" priority="3029">
      <formula>AND(E42&gt;=TODAY(), E42&lt;=(TODAY()+7), OR(B42="No",B42="In progress", B42=""))</formula>
    </cfRule>
    <cfRule type="expression" dxfId="5813" priority="3030">
      <formula>AND(E42&lt;TODAY(),OR(B42="No",B42="In progress", B42=""))</formula>
    </cfRule>
    <cfRule type="expression" dxfId="5812" priority="3031">
      <formula>B42="Yes"</formula>
    </cfRule>
  </conditionalFormatting>
  <conditionalFormatting sqref="E42">
    <cfRule type="expression" dxfId="5811" priority="3032">
      <formula>B42="In Progress"</formula>
    </cfRule>
    <cfRule type="expression" dxfId="5810" priority="3033">
      <formula>B42="Not Needed"</formula>
    </cfRule>
    <cfRule type="expression" dxfId="5809" priority="3034">
      <formula>AND(E42&gt;=TODAY(), E42&lt;=(TODAY()+7), OR(B42="No",B42="In progress", B42=""))</formula>
    </cfRule>
    <cfRule type="expression" dxfId="5808" priority="3035">
      <formula>AND(E42&lt;TODAY(),OR(B42="No",B42="In progress", B42=""))</formula>
    </cfRule>
    <cfRule type="expression" dxfId="5807" priority="3036">
      <formula>B42="Yes"</formula>
    </cfRule>
  </conditionalFormatting>
  <conditionalFormatting sqref="E42">
    <cfRule type="expression" dxfId="5806" priority="3037">
      <formula>B42="In Progress"</formula>
    </cfRule>
    <cfRule type="expression" dxfId="5805" priority="3038">
      <formula>B42="Not Needed"</formula>
    </cfRule>
    <cfRule type="expression" dxfId="5804" priority="3039">
      <formula>AND(E42&gt;=TODAY(), E42&lt;=(TODAY()+7), OR(B42="No",B42="In progress", B42=""))</formula>
    </cfRule>
    <cfRule type="expression" dxfId="5803" priority="3040">
      <formula>AND(E42&lt;TODAY(),OR(B42="No",B42="In progress", B42=""))</formula>
    </cfRule>
    <cfRule type="expression" dxfId="5802" priority="3041">
      <formula>B42="Yes"</formula>
    </cfRule>
  </conditionalFormatting>
  <conditionalFormatting sqref="E42">
    <cfRule type="expression" dxfId="5801" priority="3042">
      <formula>B42="In Progress"</formula>
    </cfRule>
    <cfRule type="expression" dxfId="5800" priority="3043">
      <formula>B42="Not Needed"</formula>
    </cfRule>
    <cfRule type="expression" dxfId="5799" priority="3044">
      <formula>AND(E42&gt;=TODAY(), E42&lt;=(TODAY()+7), OR(B42="No",B42="In progress", B42=""))</formula>
    </cfRule>
    <cfRule type="expression" dxfId="5798" priority="3045">
      <formula>AND(E42&lt;TODAY(),OR(B42="No",B42="In progress", B42=""))</formula>
    </cfRule>
    <cfRule type="expression" dxfId="5797" priority="3046">
      <formula>B42="Yes"</formula>
    </cfRule>
  </conditionalFormatting>
  <conditionalFormatting sqref="E42">
    <cfRule type="expression" dxfId="5796" priority="3047">
      <formula>B42="In Progress"</formula>
    </cfRule>
    <cfRule type="expression" dxfId="5795" priority="3048">
      <formula>B42="Not Needed"</formula>
    </cfRule>
    <cfRule type="expression" dxfId="5794" priority="3049">
      <formula>AND(E42&gt;=TODAY(), E42&lt;=(TODAY()+7), OR(B42="No",B42="In progress", B42=""))</formula>
    </cfRule>
    <cfRule type="expression" dxfId="5793" priority="3050">
      <formula>AND(E42&lt;TODAY(),OR(B42="No",B42="In progress", B42=""))</formula>
    </cfRule>
    <cfRule type="expression" dxfId="5792" priority="3051">
      <formula>B42="Yes"</formula>
    </cfRule>
  </conditionalFormatting>
  <conditionalFormatting sqref="E42">
    <cfRule type="expression" dxfId="5791" priority="3052">
      <formula>B42="In Progress"</formula>
    </cfRule>
    <cfRule type="expression" dxfId="5790" priority="3053">
      <formula>B42="Not Needed"</formula>
    </cfRule>
    <cfRule type="expression" dxfId="5789" priority="3054">
      <formula>AND(E42&gt;=TODAY(), E42&lt;=(TODAY()+7), OR(B42="No",B42="In progress", B42=""))</formula>
    </cfRule>
    <cfRule type="expression" dxfId="5788" priority="3055">
      <formula>AND(E42&lt;TODAY(),OR(B42="No",B42="In progress", B42=""))</formula>
    </cfRule>
    <cfRule type="expression" dxfId="5787" priority="3056">
      <formula>B42="Yes"</formula>
    </cfRule>
  </conditionalFormatting>
  <conditionalFormatting sqref="E42">
    <cfRule type="expression" dxfId="5786" priority="3057">
      <formula>B42="In Progress"</formula>
    </cfRule>
    <cfRule type="expression" dxfId="5785" priority="3058">
      <formula>B42="Not Needed"</formula>
    </cfRule>
    <cfRule type="expression" dxfId="5784" priority="3059">
      <formula>AND(E42&gt;=TODAY(), E42&lt;=(TODAY()+7), OR(B42="No",B42="In progress", B42=""))</formula>
    </cfRule>
    <cfRule type="expression" dxfId="5783" priority="3060">
      <formula>AND(E42&lt;TODAY(),OR(B42="No",B42="In progress", B42=""))</formula>
    </cfRule>
    <cfRule type="expression" dxfId="5782" priority="3061">
      <formula>B42="Yes"</formula>
    </cfRule>
  </conditionalFormatting>
  <conditionalFormatting sqref="E43">
    <cfRule type="expression" dxfId="5781" priority="3062">
      <formula>B43="In Progress"</formula>
    </cfRule>
    <cfRule type="expression" dxfId="5780" priority="3063">
      <formula>B43="Not Needed"</formula>
    </cfRule>
    <cfRule type="expression" dxfId="5779" priority="3064">
      <formula>AND(E43&gt;=TODAY(), E43&lt;=(TODAY()+7), OR(B43="No",B43="In progress", B43=""))</formula>
    </cfRule>
    <cfRule type="expression" dxfId="5778" priority="3065">
      <formula>AND(E43&lt;TODAY(),OR(B43="No",B43="In progress", B43=""))</formula>
    </cfRule>
    <cfRule type="expression" dxfId="5777" priority="3066">
      <formula>B43="Yes"</formula>
    </cfRule>
  </conditionalFormatting>
  <conditionalFormatting sqref="E43">
    <cfRule type="expression" dxfId="5776" priority="3067">
      <formula>B43="In Progress"</formula>
    </cfRule>
    <cfRule type="expression" dxfId="5775" priority="3068">
      <formula>B43="Not Needed"</formula>
    </cfRule>
    <cfRule type="expression" dxfId="5774" priority="3069">
      <formula>AND(E43&gt;=TODAY(), E43&lt;=(TODAY()+7), OR(B43="No",B43="In progress", B43=""))</formula>
    </cfRule>
    <cfRule type="expression" dxfId="5773" priority="3070">
      <formula>AND(E43&lt;TODAY(),OR(B43="No",B43="In progress", B43=""))</formula>
    </cfRule>
    <cfRule type="expression" dxfId="5772" priority="3071">
      <formula>B43="Yes"</formula>
    </cfRule>
  </conditionalFormatting>
  <conditionalFormatting sqref="E43">
    <cfRule type="expression" dxfId="5771" priority="3072">
      <formula>B43="In Progress"</formula>
    </cfRule>
    <cfRule type="expression" dxfId="5770" priority="3073">
      <formula>B43="Not Needed"</formula>
    </cfRule>
    <cfRule type="expression" dxfId="5769" priority="3074">
      <formula>AND(E43&gt;=TODAY(), E43&lt;=(TODAY()+7), OR(B43="No",B43="In progress", B43=""))</formula>
    </cfRule>
    <cfRule type="expression" dxfId="5768" priority="3075">
      <formula>AND(E43&lt;TODAY(),OR(B43="No",B43="In progress", B43=""))</formula>
    </cfRule>
    <cfRule type="expression" dxfId="5767" priority="3076">
      <formula>B43="Yes"</formula>
    </cfRule>
  </conditionalFormatting>
  <conditionalFormatting sqref="E43">
    <cfRule type="expression" dxfId="5766" priority="3077">
      <formula>B43="In Progress"</formula>
    </cfRule>
    <cfRule type="expression" dxfId="5765" priority="3078">
      <formula>B43="Not Needed"</formula>
    </cfRule>
    <cfRule type="expression" dxfId="5764" priority="3079">
      <formula>AND(E43&gt;=TODAY(), E43&lt;=(TODAY()+7), OR(B43="No",B43="In progress", B43=""))</formula>
    </cfRule>
    <cfRule type="expression" dxfId="5763" priority="3080">
      <formula>AND(E43&lt;TODAY(),OR(B43="No",B43="In progress", B43=""))</formula>
    </cfRule>
    <cfRule type="expression" dxfId="5762" priority="3081">
      <formula>B43="Yes"</formula>
    </cfRule>
  </conditionalFormatting>
  <conditionalFormatting sqref="E43">
    <cfRule type="expression" dxfId="5761" priority="3082">
      <formula>B43="In Progress"</formula>
    </cfRule>
    <cfRule type="expression" dxfId="5760" priority="3083">
      <formula>B43="Not Needed"</formula>
    </cfRule>
    <cfRule type="expression" dxfId="5759" priority="3084">
      <formula>AND(E43&gt;=TODAY(), E43&lt;=(TODAY()+7), OR(B43="No",B43="In progress", B43=""))</formula>
    </cfRule>
    <cfRule type="expression" dxfId="5758" priority="3085">
      <formula>AND(E43&lt;TODAY(),OR(B43="No",B43="In progress", B43=""))</formula>
    </cfRule>
    <cfRule type="expression" dxfId="5757" priority="3086">
      <formula>B43="Yes"</formula>
    </cfRule>
  </conditionalFormatting>
  <conditionalFormatting sqref="E43">
    <cfRule type="expression" dxfId="5756" priority="3087">
      <formula>B43="In Progress"</formula>
    </cfRule>
    <cfRule type="expression" dxfId="5755" priority="3088">
      <formula>B43="Not Needed"</formula>
    </cfRule>
    <cfRule type="expression" dxfId="5754" priority="3089">
      <formula>AND(E43&gt;=TODAY(), E43&lt;=(TODAY()+7), OR(B43="No",B43="In progress", B43=""))</formula>
    </cfRule>
    <cfRule type="expression" dxfId="5753" priority="3090">
      <formula>AND(E43&lt;TODAY(),OR(B43="No",B43="In progress", B43=""))</formula>
    </cfRule>
    <cfRule type="expression" dxfId="5752" priority="3091">
      <formula>B43="Yes"</formula>
    </cfRule>
  </conditionalFormatting>
  <conditionalFormatting sqref="E43">
    <cfRule type="expression" dxfId="5751" priority="3092">
      <formula>B43="In Progress"</formula>
    </cfRule>
    <cfRule type="expression" dxfId="5750" priority="3093">
      <formula>B43="Not Needed"</formula>
    </cfRule>
    <cfRule type="expression" dxfId="5749" priority="3094">
      <formula>AND(E43&gt;=TODAY(), E43&lt;=(TODAY()+7), OR(B43="No",B43="In progress", B43=""))</formula>
    </cfRule>
    <cfRule type="expression" dxfId="5748" priority="3095">
      <formula>AND(E43&lt;TODAY(),OR(B43="No",B43="In progress", B43=""))</formula>
    </cfRule>
    <cfRule type="expression" dxfId="5747" priority="3096">
      <formula>B43="Yes"</formula>
    </cfRule>
  </conditionalFormatting>
  <conditionalFormatting sqref="E43">
    <cfRule type="expression" dxfId="5746" priority="3097">
      <formula>B43="In Progress"</formula>
    </cfRule>
    <cfRule type="expression" dxfId="5745" priority="3098">
      <formula>B43="Not Needed"</formula>
    </cfRule>
    <cfRule type="expression" dxfId="5744" priority="3099">
      <formula>AND(E43&gt;=TODAY(), E43&lt;=(TODAY()+7), OR(B43="No",B43="In progress", B43=""))</formula>
    </cfRule>
    <cfRule type="expression" dxfId="5743" priority="3100">
      <formula>AND(E43&lt;TODAY(),OR(B43="No",B43="In progress", B43=""))</formula>
    </cfRule>
    <cfRule type="expression" dxfId="5742" priority="3101">
      <formula>B43="Yes"</formula>
    </cfRule>
  </conditionalFormatting>
  <conditionalFormatting sqref="E43">
    <cfRule type="expression" dxfId="5741" priority="3102">
      <formula>B43="In Progress"</formula>
    </cfRule>
    <cfRule type="expression" dxfId="5740" priority="3103">
      <formula>B43="Not Needed"</formula>
    </cfRule>
    <cfRule type="expression" dxfId="5739" priority="3104">
      <formula>AND(E43&gt;=TODAY(), E43&lt;=(TODAY()+7), OR(B43="No",B43="In progress", B43=""))</formula>
    </cfRule>
    <cfRule type="expression" dxfId="5738" priority="3105">
      <formula>AND(E43&lt;TODAY(),OR(B43="No",B43="In progress", B43=""))</formula>
    </cfRule>
    <cfRule type="expression" dxfId="5737" priority="3106">
      <formula>B43="Yes"</formula>
    </cfRule>
  </conditionalFormatting>
  <conditionalFormatting sqref="E43">
    <cfRule type="expression" dxfId="5736" priority="3107">
      <formula>B43="In Progress"</formula>
    </cfRule>
    <cfRule type="expression" dxfId="5735" priority="3108">
      <formula>B43="Not Needed"</formula>
    </cfRule>
    <cfRule type="expression" dxfId="5734" priority="3109">
      <formula>AND(E43&gt;=TODAY(), E43&lt;=(TODAY()+7), OR(B43="No",B43="In progress", B43=""))</formula>
    </cfRule>
    <cfRule type="expression" dxfId="5733" priority="3110">
      <formula>AND(E43&lt;TODAY(),OR(B43="No",B43="In progress", B43=""))</formula>
    </cfRule>
    <cfRule type="expression" dxfId="5732" priority="3111">
      <formula>B43="Yes"</formula>
    </cfRule>
  </conditionalFormatting>
  <conditionalFormatting sqref="E44">
    <cfRule type="expression" dxfId="5731" priority="3112">
      <formula>B44="In Progress"</formula>
    </cfRule>
    <cfRule type="expression" dxfId="5730" priority="3113">
      <formula>B44="Not Needed"</formula>
    </cfRule>
    <cfRule type="expression" dxfId="5729" priority="3114">
      <formula>AND(E44&gt;=TODAY(), E44&lt;=(TODAY()+7), OR(B44="No",B44="In progress", B44=""))</formula>
    </cfRule>
    <cfRule type="expression" dxfId="5728" priority="3115">
      <formula>AND(E44&lt;TODAY(),OR(B44="No",B44="In progress", B44=""))</formula>
    </cfRule>
    <cfRule type="expression" dxfId="5727" priority="3116">
      <formula>B44="Yes"</formula>
    </cfRule>
  </conditionalFormatting>
  <conditionalFormatting sqref="E44">
    <cfRule type="expression" dxfId="5726" priority="3117">
      <formula>B44="In Progress"</formula>
    </cfRule>
    <cfRule type="expression" dxfId="5725" priority="3118">
      <formula>B44="Not Needed"</formula>
    </cfRule>
    <cfRule type="expression" dxfId="5724" priority="3119">
      <formula>AND(E44&gt;=TODAY(), E44&lt;=(TODAY()+7), OR(B44="No",B44="In progress", B44=""))</formula>
    </cfRule>
    <cfRule type="expression" dxfId="5723" priority="3120">
      <formula>AND(E44&lt;TODAY(),OR(B44="No",B44="In progress", B44=""))</formula>
    </cfRule>
    <cfRule type="expression" dxfId="5722" priority="3121">
      <formula>B44="Yes"</formula>
    </cfRule>
  </conditionalFormatting>
  <conditionalFormatting sqref="E44">
    <cfRule type="expression" dxfId="5721" priority="3122">
      <formula>B44="In Progress"</formula>
    </cfRule>
    <cfRule type="expression" dxfId="5720" priority="3123">
      <formula>B44="Not Needed"</formula>
    </cfRule>
    <cfRule type="expression" dxfId="5719" priority="3124">
      <formula>AND(E44&gt;=TODAY(), E44&lt;=(TODAY()+7), OR(B44="No",B44="In progress", B44=""))</formula>
    </cfRule>
    <cfRule type="expression" dxfId="5718" priority="3125">
      <formula>AND(E44&lt;TODAY(),OR(B44="No",B44="In progress", B44=""))</formula>
    </cfRule>
    <cfRule type="expression" dxfId="5717" priority="3126">
      <formula>B44="Yes"</formula>
    </cfRule>
  </conditionalFormatting>
  <conditionalFormatting sqref="E44">
    <cfRule type="expression" dxfId="5716" priority="3127">
      <formula>B44="In Progress"</formula>
    </cfRule>
    <cfRule type="expression" dxfId="5715" priority="3128">
      <formula>B44="Not Needed"</formula>
    </cfRule>
    <cfRule type="expression" dxfId="5714" priority="3129">
      <formula>AND(E44&gt;=TODAY(), E44&lt;=(TODAY()+7), OR(B44="No",B44="In progress", B44=""))</formula>
    </cfRule>
    <cfRule type="expression" dxfId="5713" priority="3130">
      <formula>AND(E44&lt;TODAY(),OR(B44="No",B44="In progress", B44=""))</formula>
    </cfRule>
    <cfRule type="expression" dxfId="5712" priority="3131">
      <formula>B44="Yes"</formula>
    </cfRule>
  </conditionalFormatting>
  <conditionalFormatting sqref="E44">
    <cfRule type="expression" dxfId="5711" priority="3132">
      <formula>B44="In Progress"</formula>
    </cfRule>
    <cfRule type="expression" dxfId="5710" priority="3133">
      <formula>B44="Not Needed"</formula>
    </cfRule>
    <cfRule type="expression" dxfId="5709" priority="3134">
      <formula>AND(E44&gt;=TODAY(), E44&lt;=(TODAY()+7), OR(B44="No",B44="In progress", B44=""))</formula>
    </cfRule>
    <cfRule type="expression" dxfId="5708" priority="3135">
      <formula>AND(E44&lt;TODAY(),OR(B44="No",B44="In progress", B44=""))</formula>
    </cfRule>
    <cfRule type="expression" dxfId="5707" priority="3136">
      <formula>B44="Yes"</formula>
    </cfRule>
  </conditionalFormatting>
  <conditionalFormatting sqref="E44">
    <cfRule type="expression" dxfId="5706" priority="3137">
      <formula>B44="In Progress"</formula>
    </cfRule>
    <cfRule type="expression" dxfId="5705" priority="3138">
      <formula>B44="Not Needed"</formula>
    </cfRule>
    <cfRule type="expression" dxfId="5704" priority="3139">
      <formula>AND(E44&gt;=TODAY(), E44&lt;=(TODAY()+7), OR(B44="No",B44="In progress", B44=""))</formula>
    </cfRule>
    <cfRule type="expression" dxfId="5703" priority="3140">
      <formula>AND(E44&lt;TODAY(),OR(B44="No",B44="In progress", B44=""))</formula>
    </cfRule>
    <cfRule type="expression" dxfId="5702" priority="3141">
      <formula>B44="Yes"</formula>
    </cfRule>
  </conditionalFormatting>
  <conditionalFormatting sqref="E44">
    <cfRule type="expression" dxfId="5701" priority="3142">
      <formula>B44="In Progress"</formula>
    </cfRule>
    <cfRule type="expression" dxfId="5700" priority="3143">
      <formula>B44="Not Needed"</formula>
    </cfRule>
    <cfRule type="expression" dxfId="5699" priority="3144">
      <formula>AND(E44&gt;=TODAY(), E44&lt;=(TODAY()+7), OR(B44="No",B44="In progress", B44=""))</formula>
    </cfRule>
    <cfRule type="expression" dxfId="5698" priority="3145">
      <formula>AND(E44&lt;TODAY(),OR(B44="No",B44="In progress", B44=""))</formula>
    </cfRule>
    <cfRule type="expression" dxfId="5697" priority="3146">
      <formula>B44="Yes"</formula>
    </cfRule>
  </conditionalFormatting>
  <conditionalFormatting sqref="E44">
    <cfRule type="expression" dxfId="5696" priority="3147">
      <formula>B44="In Progress"</formula>
    </cfRule>
    <cfRule type="expression" dxfId="5695" priority="3148">
      <formula>B44="Not Needed"</formula>
    </cfRule>
    <cfRule type="expression" dxfId="5694" priority="3149">
      <formula>AND(E44&gt;=TODAY(), E44&lt;=(TODAY()+7), OR(B44="No",B44="In progress", B44=""))</formula>
    </cfRule>
    <cfRule type="expression" dxfId="5693" priority="3150">
      <formula>AND(E44&lt;TODAY(),OR(B44="No",B44="In progress", B44=""))</formula>
    </cfRule>
    <cfRule type="expression" dxfId="5692" priority="3151">
      <formula>B44="Yes"</formula>
    </cfRule>
  </conditionalFormatting>
  <conditionalFormatting sqref="E44">
    <cfRule type="expression" dxfId="5691" priority="3152">
      <formula>B44="In Progress"</formula>
    </cfRule>
    <cfRule type="expression" dxfId="5690" priority="3153">
      <formula>B44="Not Needed"</formula>
    </cfRule>
    <cfRule type="expression" dxfId="5689" priority="3154">
      <formula>AND(E44&gt;=TODAY(), E44&lt;=(TODAY()+7), OR(B44="No",B44="In progress", B44=""))</formula>
    </cfRule>
    <cfRule type="expression" dxfId="5688" priority="3155">
      <formula>AND(E44&lt;TODAY(),OR(B44="No",B44="In progress", B44=""))</formula>
    </cfRule>
    <cfRule type="expression" dxfId="5687" priority="3156">
      <formula>B44="Yes"</formula>
    </cfRule>
  </conditionalFormatting>
  <conditionalFormatting sqref="E44">
    <cfRule type="expression" dxfId="5686" priority="3157">
      <formula>B44="In Progress"</formula>
    </cfRule>
    <cfRule type="expression" dxfId="5685" priority="3158">
      <formula>B44="Not Needed"</formula>
    </cfRule>
    <cfRule type="expression" dxfId="5684" priority="3159">
      <formula>AND(E44&gt;=TODAY(), E44&lt;=(TODAY()+7), OR(B44="No",B44="In progress", B44=""))</formula>
    </cfRule>
    <cfRule type="expression" dxfId="5683" priority="3160">
      <formula>AND(E44&lt;TODAY(),OR(B44="No",B44="In progress", B44=""))</formula>
    </cfRule>
    <cfRule type="expression" dxfId="5682" priority="3161">
      <formula>B44="Yes"</formula>
    </cfRule>
  </conditionalFormatting>
  <conditionalFormatting sqref="E45">
    <cfRule type="expression" dxfId="5681" priority="3162">
      <formula>B45="In Progress"</formula>
    </cfRule>
    <cfRule type="expression" dxfId="5680" priority="3163">
      <formula>B45="Not Needed"</formula>
    </cfRule>
    <cfRule type="expression" dxfId="5679" priority="3164">
      <formula>AND(E45&gt;=TODAY(), E45&lt;=(TODAY()+7), OR(B45="No",B45="In progress", B45=""))</formula>
    </cfRule>
    <cfRule type="expression" dxfId="5678" priority="3165">
      <formula>AND(E45&lt;TODAY(),OR(B45="No",B45="In progress", B45=""))</formula>
    </cfRule>
    <cfRule type="expression" dxfId="5677" priority="3166">
      <formula>B45="Yes"</formula>
    </cfRule>
  </conditionalFormatting>
  <conditionalFormatting sqref="E45">
    <cfRule type="expression" dxfId="5676" priority="3167">
      <formula>B45="In Progress"</formula>
    </cfRule>
    <cfRule type="expression" dxfId="5675" priority="3168">
      <formula>B45="Not Needed"</formula>
    </cfRule>
    <cfRule type="expression" dxfId="5674" priority="3169">
      <formula>AND(E45&gt;=TODAY(), E45&lt;=(TODAY()+7), OR(B45="No",B45="In progress", B45=""))</formula>
    </cfRule>
    <cfRule type="expression" dxfId="5673" priority="3170">
      <formula>AND(E45&lt;TODAY(),OR(B45="No",B45="In progress", B45=""))</formula>
    </cfRule>
    <cfRule type="expression" dxfId="5672" priority="3171">
      <formula>B45="Yes"</formula>
    </cfRule>
  </conditionalFormatting>
  <conditionalFormatting sqref="E45">
    <cfRule type="expression" dxfId="5671" priority="3172">
      <formula>B45="In Progress"</formula>
    </cfRule>
    <cfRule type="expression" dxfId="5670" priority="3173">
      <formula>B45="Not Needed"</formula>
    </cfRule>
    <cfRule type="expression" dxfId="5669" priority="3174">
      <formula>AND(E45&gt;=TODAY(), E45&lt;=(TODAY()+7), OR(B45="No",B45="In progress", B45=""))</formula>
    </cfRule>
    <cfRule type="expression" dxfId="5668" priority="3175">
      <formula>AND(E45&lt;TODAY(),OR(B45="No",B45="In progress", B45=""))</formula>
    </cfRule>
    <cfRule type="expression" dxfId="5667" priority="3176">
      <formula>B45="Yes"</formula>
    </cfRule>
  </conditionalFormatting>
  <conditionalFormatting sqref="E45">
    <cfRule type="expression" dxfId="5666" priority="3177">
      <formula>B45="In Progress"</formula>
    </cfRule>
    <cfRule type="expression" dxfId="5665" priority="3178">
      <formula>B45="Not Needed"</formula>
    </cfRule>
    <cfRule type="expression" dxfId="5664" priority="3179">
      <formula>AND(E45&gt;=TODAY(), E45&lt;=(TODAY()+7), OR(B45="No",B45="In progress", B45=""))</formula>
    </cfRule>
    <cfRule type="expression" dxfId="5663" priority="3180">
      <formula>AND(E45&lt;TODAY(),OR(B45="No",B45="In progress", B45=""))</formula>
    </cfRule>
    <cfRule type="expression" dxfId="5662" priority="3181">
      <formula>B45="Yes"</formula>
    </cfRule>
  </conditionalFormatting>
  <conditionalFormatting sqref="E45">
    <cfRule type="expression" dxfId="5661" priority="3182">
      <formula>B45="In Progress"</formula>
    </cfRule>
    <cfRule type="expression" dxfId="5660" priority="3183">
      <formula>B45="Not Needed"</formula>
    </cfRule>
    <cfRule type="expression" dxfId="5659" priority="3184">
      <formula>AND(E45&gt;=TODAY(), E45&lt;=(TODAY()+7), OR(B45="No",B45="In progress", B45=""))</formula>
    </cfRule>
    <cfRule type="expression" dxfId="5658" priority="3185">
      <formula>AND(E45&lt;TODAY(),OR(B45="No",B45="In progress", B45=""))</formula>
    </cfRule>
    <cfRule type="expression" dxfId="5657" priority="3186">
      <formula>B45="Yes"</formula>
    </cfRule>
  </conditionalFormatting>
  <conditionalFormatting sqref="E45">
    <cfRule type="expression" dxfId="5656" priority="3187">
      <formula>B45="In Progress"</formula>
    </cfRule>
    <cfRule type="expression" dxfId="5655" priority="3188">
      <formula>B45="Not Needed"</formula>
    </cfRule>
    <cfRule type="expression" dxfId="5654" priority="3189">
      <formula>AND(E45&gt;=TODAY(), E45&lt;=(TODAY()+7), OR(B45="No",B45="In progress", B45=""))</formula>
    </cfRule>
    <cfRule type="expression" dxfId="5653" priority="3190">
      <formula>AND(E45&lt;TODAY(),OR(B45="No",B45="In progress", B45=""))</formula>
    </cfRule>
    <cfRule type="expression" dxfId="5652" priority="3191">
      <formula>B45="Yes"</formula>
    </cfRule>
  </conditionalFormatting>
  <conditionalFormatting sqref="E45">
    <cfRule type="expression" dxfId="5651" priority="3192">
      <formula>B45="In Progress"</formula>
    </cfRule>
    <cfRule type="expression" dxfId="5650" priority="3193">
      <formula>B45="Not Needed"</formula>
    </cfRule>
    <cfRule type="expression" dxfId="5649" priority="3194">
      <formula>AND(E45&gt;=TODAY(), E45&lt;=(TODAY()+7), OR(B45="No",B45="In progress", B45=""))</formula>
    </cfRule>
    <cfRule type="expression" dxfId="5648" priority="3195">
      <formula>AND(E45&lt;TODAY(),OR(B45="No",B45="In progress", B45=""))</formula>
    </cfRule>
    <cfRule type="expression" dxfId="5647" priority="3196">
      <formula>B45="Yes"</formula>
    </cfRule>
  </conditionalFormatting>
  <conditionalFormatting sqref="E45">
    <cfRule type="expression" dxfId="5646" priority="3197">
      <formula>B45="In Progress"</formula>
    </cfRule>
    <cfRule type="expression" dxfId="5645" priority="3198">
      <formula>B45="Not Needed"</formula>
    </cfRule>
    <cfRule type="expression" dxfId="5644" priority="3199">
      <formula>AND(E45&gt;=TODAY(), E45&lt;=(TODAY()+7), OR(B45="No",B45="In progress", B45=""))</formula>
    </cfRule>
    <cfRule type="expression" dxfId="5643" priority="3200">
      <formula>AND(E45&lt;TODAY(),OR(B45="No",B45="In progress", B45=""))</formula>
    </cfRule>
    <cfRule type="expression" dxfId="5642" priority="3201">
      <formula>B45="Yes"</formula>
    </cfRule>
  </conditionalFormatting>
  <conditionalFormatting sqref="E45">
    <cfRule type="expression" dxfId="5641" priority="3202">
      <formula>B45="In Progress"</formula>
    </cfRule>
    <cfRule type="expression" dxfId="5640" priority="3203">
      <formula>B45="Not Needed"</formula>
    </cfRule>
    <cfRule type="expression" dxfId="5639" priority="3204">
      <formula>AND(E45&gt;=TODAY(), E45&lt;=(TODAY()+7), OR(B45="No",B45="In progress", B45=""))</formula>
    </cfRule>
    <cfRule type="expression" dxfId="5638" priority="3205">
      <formula>AND(E45&lt;TODAY(),OR(B45="No",B45="In progress", B45=""))</formula>
    </cfRule>
    <cfRule type="expression" dxfId="5637" priority="3206">
      <formula>B45="Yes"</formula>
    </cfRule>
  </conditionalFormatting>
  <conditionalFormatting sqref="E45">
    <cfRule type="expression" dxfId="5636" priority="3207">
      <formula>B45="In Progress"</formula>
    </cfRule>
    <cfRule type="expression" dxfId="5635" priority="3208">
      <formula>B45="Not Needed"</formula>
    </cfRule>
    <cfRule type="expression" dxfId="5634" priority="3209">
      <formula>AND(E45&gt;=TODAY(), E45&lt;=(TODAY()+7), OR(B45="No",B45="In progress", B45=""))</formula>
    </cfRule>
    <cfRule type="expression" dxfId="5633" priority="3210">
      <formula>AND(E45&lt;TODAY(),OR(B45="No",B45="In progress", B45=""))</formula>
    </cfRule>
    <cfRule type="expression" dxfId="5632" priority="3211">
      <formula>B45="Yes"</formula>
    </cfRule>
  </conditionalFormatting>
  <conditionalFormatting sqref="E46">
    <cfRule type="expression" dxfId="5631" priority="3212">
      <formula>B46="In Progress"</formula>
    </cfRule>
    <cfRule type="expression" dxfId="5630" priority="3213">
      <formula>B46="Not Needed"</formula>
    </cfRule>
    <cfRule type="expression" dxfId="5629" priority="3214">
      <formula>AND(E46&gt;=TODAY(), E46&lt;=(TODAY()+7), OR(B46="No",B46="In progress", B46=""))</formula>
    </cfRule>
    <cfRule type="expression" dxfId="5628" priority="3215">
      <formula>AND(E46&lt;TODAY(),OR(B46="No",B46="In progress", B46=""))</formula>
    </cfRule>
    <cfRule type="expression" dxfId="5627" priority="3216">
      <formula>B46="Yes"</formula>
    </cfRule>
  </conditionalFormatting>
  <conditionalFormatting sqref="E46">
    <cfRule type="expression" dxfId="5626" priority="3217">
      <formula>B46="In Progress"</formula>
    </cfRule>
    <cfRule type="expression" dxfId="5625" priority="3218">
      <formula>B46="Not Needed"</formula>
    </cfRule>
    <cfRule type="expression" dxfId="5624" priority="3219">
      <formula>AND(E46&gt;=TODAY(), E46&lt;=(TODAY()+7), OR(B46="No",B46="In progress", B46=""))</formula>
    </cfRule>
    <cfRule type="expression" dxfId="5623" priority="3220">
      <formula>AND(E46&lt;TODAY(),OR(B46="No",B46="In progress", B46=""))</formula>
    </cfRule>
    <cfRule type="expression" dxfId="5622" priority="3221">
      <formula>B46="Yes"</formula>
    </cfRule>
  </conditionalFormatting>
  <conditionalFormatting sqref="E46">
    <cfRule type="expression" dxfId="5621" priority="3222">
      <formula>B46="In Progress"</formula>
    </cfRule>
    <cfRule type="expression" dxfId="5620" priority="3223">
      <formula>B46="Not Needed"</formula>
    </cfRule>
    <cfRule type="expression" dxfId="5619" priority="3224">
      <formula>AND(E46&gt;=TODAY(), E46&lt;=(TODAY()+7), OR(B46="No",B46="In progress", B46=""))</formula>
    </cfRule>
    <cfRule type="expression" dxfId="5618" priority="3225">
      <formula>AND(E46&lt;TODAY(),OR(B46="No",B46="In progress", B46=""))</formula>
    </cfRule>
    <cfRule type="expression" dxfId="5617" priority="3226">
      <formula>B46="Yes"</formula>
    </cfRule>
  </conditionalFormatting>
  <conditionalFormatting sqref="E46">
    <cfRule type="expression" dxfId="5616" priority="3227">
      <formula>B46="In Progress"</formula>
    </cfRule>
    <cfRule type="expression" dxfId="5615" priority="3228">
      <formula>B46="Not Needed"</formula>
    </cfRule>
    <cfRule type="expression" dxfId="5614" priority="3229">
      <formula>AND(E46&gt;=TODAY(), E46&lt;=(TODAY()+7), OR(B46="No",B46="In progress", B46=""))</formula>
    </cfRule>
    <cfRule type="expression" dxfId="5613" priority="3230">
      <formula>AND(E46&lt;TODAY(),OR(B46="No",B46="In progress", B46=""))</formula>
    </cfRule>
    <cfRule type="expression" dxfId="5612" priority="3231">
      <formula>B46="Yes"</formula>
    </cfRule>
  </conditionalFormatting>
  <conditionalFormatting sqref="E46">
    <cfRule type="expression" dxfId="5611" priority="3232">
      <formula>B46="In Progress"</formula>
    </cfRule>
    <cfRule type="expression" dxfId="5610" priority="3233">
      <formula>B46="Not Needed"</formula>
    </cfRule>
    <cfRule type="expression" dxfId="5609" priority="3234">
      <formula>AND(E46&gt;=TODAY(), E46&lt;=(TODAY()+7), OR(B46="No",B46="In progress", B46=""))</formula>
    </cfRule>
    <cfRule type="expression" dxfId="5608" priority="3235">
      <formula>AND(E46&lt;TODAY(),OR(B46="No",B46="In progress", B46=""))</formula>
    </cfRule>
    <cfRule type="expression" dxfId="5607" priority="3236">
      <formula>B46="Yes"</formula>
    </cfRule>
  </conditionalFormatting>
  <conditionalFormatting sqref="E46">
    <cfRule type="expression" dxfId="5606" priority="3237">
      <formula>B46="In Progress"</formula>
    </cfRule>
    <cfRule type="expression" dxfId="5605" priority="3238">
      <formula>B46="Not Needed"</formula>
    </cfRule>
    <cfRule type="expression" dxfId="5604" priority="3239">
      <formula>AND(E46&gt;=TODAY(), E46&lt;=(TODAY()+7), OR(B46="No",B46="In progress", B46=""))</formula>
    </cfRule>
    <cfRule type="expression" dxfId="5603" priority="3240">
      <formula>AND(E46&lt;TODAY(),OR(B46="No",B46="In progress", B46=""))</formula>
    </cfRule>
    <cfRule type="expression" dxfId="5602" priority="3241">
      <formula>B46="Yes"</formula>
    </cfRule>
  </conditionalFormatting>
  <conditionalFormatting sqref="E46">
    <cfRule type="expression" dxfId="5601" priority="3242">
      <formula>B46="In Progress"</formula>
    </cfRule>
    <cfRule type="expression" dxfId="5600" priority="3243">
      <formula>B46="Not Needed"</formula>
    </cfRule>
    <cfRule type="expression" dxfId="5599" priority="3244">
      <formula>AND(E46&gt;=TODAY(), E46&lt;=(TODAY()+7), OR(B46="No",B46="In progress", B46=""))</formula>
    </cfRule>
    <cfRule type="expression" dxfId="5598" priority="3245">
      <formula>AND(E46&lt;TODAY(),OR(B46="No",B46="In progress", B46=""))</formula>
    </cfRule>
    <cfRule type="expression" dxfId="5597" priority="3246">
      <formula>B46="Yes"</formula>
    </cfRule>
  </conditionalFormatting>
  <conditionalFormatting sqref="E46">
    <cfRule type="expression" dxfId="5596" priority="3247">
      <formula>B46="In Progress"</formula>
    </cfRule>
    <cfRule type="expression" dxfId="5595" priority="3248">
      <formula>B46="Not Needed"</formula>
    </cfRule>
    <cfRule type="expression" dxfId="5594" priority="3249">
      <formula>AND(E46&gt;=TODAY(), E46&lt;=(TODAY()+7), OR(B46="No",B46="In progress", B46=""))</formula>
    </cfRule>
    <cfRule type="expression" dxfId="5593" priority="3250">
      <formula>AND(E46&lt;TODAY(),OR(B46="No",B46="In progress", B46=""))</formula>
    </cfRule>
    <cfRule type="expression" dxfId="5592" priority="3251">
      <formula>B46="Yes"</formula>
    </cfRule>
  </conditionalFormatting>
  <conditionalFormatting sqref="E46">
    <cfRule type="expression" dxfId="5591" priority="3252">
      <formula>B46="In Progress"</formula>
    </cfRule>
    <cfRule type="expression" dxfId="5590" priority="3253">
      <formula>B46="Not Needed"</formula>
    </cfRule>
    <cfRule type="expression" dxfId="5589" priority="3254">
      <formula>AND(E46&gt;=TODAY(), E46&lt;=(TODAY()+7), OR(B46="No",B46="In progress", B46=""))</formula>
    </cfRule>
    <cfRule type="expression" dxfId="5588" priority="3255">
      <formula>AND(E46&lt;TODAY(),OR(B46="No",B46="In progress", B46=""))</formula>
    </cfRule>
    <cfRule type="expression" dxfId="5587" priority="3256">
      <formula>B46="Yes"</formula>
    </cfRule>
  </conditionalFormatting>
  <conditionalFormatting sqref="E46">
    <cfRule type="expression" dxfId="5586" priority="3257">
      <formula>B46="In Progress"</formula>
    </cfRule>
    <cfRule type="expression" dxfId="5585" priority="3258">
      <formula>B46="Not Needed"</formula>
    </cfRule>
    <cfRule type="expression" dxfId="5584" priority="3259">
      <formula>AND(E46&gt;=TODAY(), E46&lt;=(TODAY()+7), OR(B46="No",B46="In progress", B46=""))</formula>
    </cfRule>
    <cfRule type="expression" dxfId="5583" priority="3260">
      <formula>AND(E46&lt;TODAY(),OR(B46="No",B46="In progress", B46=""))</formula>
    </cfRule>
    <cfRule type="expression" dxfId="5582" priority="3261">
      <formula>B46="Yes"</formula>
    </cfRule>
  </conditionalFormatting>
  <conditionalFormatting sqref="E47">
    <cfRule type="expression" dxfId="5581" priority="3262">
      <formula>B47="In Progress"</formula>
    </cfRule>
    <cfRule type="expression" dxfId="5580" priority="3263">
      <formula>B47="Not Needed"</formula>
    </cfRule>
    <cfRule type="expression" dxfId="5579" priority="3264">
      <formula>AND(E47&gt;=TODAY(), E47&lt;=(TODAY()+7), OR(B47="No",B47="In progress", B47=""))</formula>
    </cfRule>
    <cfRule type="expression" dxfId="5578" priority="3265">
      <formula>AND(E47&lt;TODAY(),OR(B47="No",B47="In progress", B47=""))</formula>
    </cfRule>
    <cfRule type="expression" dxfId="5577" priority="3266">
      <formula>B47="Yes"</formula>
    </cfRule>
  </conditionalFormatting>
  <conditionalFormatting sqref="E47">
    <cfRule type="expression" dxfId="5576" priority="3267">
      <formula>B47="In Progress"</formula>
    </cfRule>
    <cfRule type="expression" dxfId="5575" priority="3268">
      <formula>B47="Not Needed"</formula>
    </cfRule>
    <cfRule type="expression" dxfId="5574" priority="3269">
      <formula>AND(E47&gt;=TODAY(), E47&lt;=(TODAY()+7), OR(B47="No",B47="In progress", B47=""))</formula>
    </cfRule>
    <cfRule type="expression" dxfId="5573" priority="3270">
      <formula>AND(E47&lt;TODAY(),OR(B47="No",B47="In progress", B47=""))</formula>
    </cfRule>
    <cfRule type="expression" dxfId="5572" priority="3271">
      <formula>B47="Yes"</formula>
    </cfRule>
  </conditionalFormatting>
  <conditionalFormatting sqref="E47">
    <cfRule type="expression" dxfId="5571" priority="3272">
      <formula>B47="In Progress"</formula>
    </cfRule>
    <cfRule type="expression" dxfId="5570" priority="3273">
      <formula>B47="Not Needed"</formula>
    </cfRule>
    <cfRule type="expression" dxfId="5569" priority="3274">
      <formula>AND(E47&gt;=TODAY(), E47&lt;=(TODAY()+7), OR(B47="No",B47="In progress", B47=""))</formula>
    </cfRule>
    <cfRule type="expression" dxfId="5568" priority="3275">
      <formula>AND(E47&lt;TODAY(),OR(B47="No",B47="In progress", B47=""))</formula>
    </cfRule>
    <cfRule type="expression" dxfId="5567" priority="3276">
      <formula>B47="Yes"</formula>
    </cfRule>
  </conditionalFormatting>
  <conditionalFormatting sqref="E47">
    <cfRule type="expression" dxfId="5566" priority="3277">
      <formula>B47="In Progress"</formula>
    </cfRule>
    <cfRule type="expression" dxfId="5565" priority="3278">
      <formula>B47="Not Needed"</formula>
    </cfRule>
    <cfRule type="expression" dxfId="5564" priority="3279">
      <formula>AND(E47&gt;=TODAY(), E47&lt;=(TODAY()+7), OR(B47="No",B47="In progress", B47=""))</formula>
    </cfRule>
    <cfRule type="expression" dxfId="5563" priority="3280">
      <formula>AND(E47&lt;TODAY(),OR(B47="No",B47="In progress", B47=""))</formula>
    </cfRule>
    <cfRule type="expression" dxfId="5562" priority="3281">
      <formula>B47="Yes"</formula>
    </cfRule>
  </conditionalFormatting>
  <conditionalFormatting sqref="E47">
    <cfRule type="expression" dxfId="5561" priority="3282">
      <formula>B47="In Progress"</formula>
    </cfRule>
    <cfRule type="expression" dxfId="5560" priority="3283">
      <formula>B47="Not Needed"</formula>
    </cfRule>
    <cfRule type="expression" dxfId="5559" priority="3284">
      <formula>AND(E47&gt;=TODAY(), E47&lt;=(TODAY()+7), OR(B47="No",B47="In progress", B47=""))</formula>
    </cfRule>
    <cfRule type="expression" dxfId="5558" priority="3285">
      <formula>AND(E47&lt;TODAY(),OR(B47="No",B47="In progress", B47=""))</formula>
    </cfRule>
    <cfRule type="expression" dxfId="5557" priority="3286">
      <formula>B47="Yes"</formula>
    </cfRule>
  </conditionalFormatting>
  <conditionalFormatting sqref="E47">
    <cfRule type="expression" dxfId="5556" priority="3287">
      <formula>B47="In Progress"</formula>
    </cfRule>
    <cfRule type="expression" dxfId="5555" priority="3288">
      <formula>B47="Not Needed"</formula>
    </cfRule>
    <cfRule type="expression" dxfId="5554" priority="3289">
      <formula>AND(E47&gt;=TODAY(), E47&lt;=(TODAY()+7), OR(B47="No",B47="In progress", B47=""))</formula>
    </cfRule>
    <cfRule type="expression" dxfId="5553" priority="3290">
      <formula>AND(E47&lt;TODAY(),OR(B47="No",B47="In progress", B47=""))</formula>
    </cfRule>
    <cfRule type="expression" dxfId="5552" priority="3291">
      <formula>B47="Yes"</formula>
    </cfRule>
  </conditionalFormatting>
  <conditionalFormatting sqref="E47">
    <cfRule type="expression" dxfId="5551" priority="3292">
      <formula>B47="In Progress"</formula>
    </cfRule>
    <cfRule type="expression" dxfId="5550" priority="3293">
      <formula>B47="Not Needed"</formula>
    </cfRule>
    <cfRule type="expression" dxfId="5549" priority="3294">
      <formula>AND(E47&gt;=TODAY(), E47&lt;=(TODAY()+7), OR(B47="No",B47="In progress", B47=""))</formula>
    </cfRule>
    <cfRule type="expression" dxfId="5548" priority="3295">
      <formula>AND(E47&lt;TODAY(),OR(B47="No",B47="In progress", B47=""))</formula>
    </cfRule>
    <cfRule type="expression" dxfId="5547" priority="3296">
      <formula>B47="Yes"</formula>
    </cfRule>
  </conditionalFormatting>
  <conditionalFormatting sqref="E47">
    <cfRule type="expression" dxfId="5546" priority="3297">
      <formula>B47="In Progress"</formula>
    </cfRule>
    <cfRule type="expression" dxfId="5545" priority="3298">
      <formula>B47="Not Needed"</formula>
    </cfRule>
    <cfRule type="expression" dxfId="5544" priority="3299">
      <formula>AND(E47&gt;=TODAY(), E47&lt;=(TODAY()+7), OR(B47="No",B47="In progress", B47=""))</formula>
    </cfRule>
    <cfRule type="expression" dxfId="5543" priority="3300">
      <formula>AND(E47&lt;TODAY(),OR(B47="No",B47="In progress", B47=""))</formula>
    </cfRule>
    <cfRule type="expression" dxfId="5542" priority="3301">
      <formula>B47="Yes"</formula>
    </cfRule>
  </conditionalFormatting>
  <conditionalFormatting sqref="E47">
    <cfRule type="expression" dxfId="5541" priority="3302">
      <formula>B47="In Progress"</formula>
    </cfRule>
    <cfRule type="expression" dxfId="5540" priority="3303">
      <formula>B47="Not Needed"</formula>
    </cfRule>
    <cfRule type="expression" dxfId="5539" priority="3304">
      <formula>AND(E47&gt;=TODAY(), E47&lt;=(TODAY()+7), OR(B47="No",B47="In progress", B47=""))</formula>
    </cfRule>
    <cfRule type="expression" dxfId="5538" priority="3305">
      <formula>AND(E47&lt;TODAY(),OR(B47="No",B47="In progress", B47=""))</formula>
    </cfRule>
    <cfRule type="expression" dxfId="5537" priority="3306">
      <formula>B47="Yes"</formula>
    </cfRule>
  </conditionalFormatting>
  <conditionalFormatting sqref="E47">
    <cfRule type="expression" dxfId="5536" priority="3307">
      <formula>B47="In Progress"</formula>
    </cfRule>
    <cfRule type="expression" dxfId="5535" priority="3308">
      <formula>B47="Not Needed"</formula>
    </cfRule>
    <cfRule type="expression" dxfId="5534" priority="3309">
      <formula>AND(E47&gt;=TODAY(), E47&lt;=(TODAY()+7), OR(B47="No",B47="In progress", B47=""))</formula>
    </cfRule>
    <cfRule type="expression" dxfId="5533" priority="3310">
      <formula>AND(E47&lt;TODAY(),OR(B47="No",B47="In progress", B47=""))</formula>
    </cfRule>
    <cfRule type="expression" dxfId="5532" priority="3311">
      <formula>B47="Yes"</formula>
    </cfRule>
  </conditionalFormatting>
  <conditionalFormatting sqref="E48">
    <cfRule type="expression" dxfId="5531" priority="3312">
      <formula>B48="In Progress"</formula>
    </cfRule>
    <cfRule type="expression" dxfId="5530" priority="3313">
      <formula>B48="Not Needed"</formula>
    </cfRule>
    <cfRule type="expression" dxfId="5529" priority="3314">
      <formula>AND(E48&gt;=TODAY(), E48&lt;=(TODAY()+7), OR(B48="No",B48="In progress", B48=""))</formula>
    </cfRule>
    <cfRule type="expression" dxfId="5528" priority="3315">
      <formula>AND(E48&lt;TODAY(),OR(B48="No",B48="In progress", B48=""))</formula>
    </cfRule>
    <cfRule type="expression" dxfId="5527" priority="3316">
      <formula>B48="Yes"</formula>
    </cfRule>
  </conditionalFormatting>
  <conditionalFormatting sqref="E48">
    <cfRule type="expression" dxfId="5526" priority="3317">
      <formula>B48="In Progress"</formula>
    </cfRule>
    <cfRule type="expression" dxfId="5525" priority="3318">
      <formula>B48="Not Needed"</formula>
    </cfRule>
    <cfRule type="expression" dxfId="5524" priority="3319">
      <formula>AND(E48&gt;=TODAY(), E48&lt;=(TODAY()+7), OR(B48="No",B48="In progress", B48=""))</formula>
    </cfRule>
    <cfRule type="expression" dxfId="5523" priority="3320">
      <formula>AND(E48&lt;TODAY(),OR(B48="No",B48="In progress", B48=""))</formula>
    </cfRule>
    <cfRule type="expression" dxfId="5522" priority="3321">
      <formula>B48="Yes"</formula>
    </cfRule>
  </conditionalFormatting>
  <conditionalFormatting sqref="E48">
    <cfRule type="expression" dxfId="5521" priority="3322">
      <formula>B48="In Progress"</formula>
    </cfRule>
    <cfRule type="expression" dxfId="5520" priority="3323">
      <formula>B48="Not Needed"</formula>
    </cfRule>
    <cfRule type="expression" dxfId="5519" priority="3324">
      <formula>AND(E48&gt;=TODAY(), E48&lt;=(TODAY()+7), OR(B48="No",B48="In progress", B48=""))</formula>
    </cfRule>
    <cfRule type="expression" dxfId="5518" priority="3325">
      <formula>AND(E48&lt;TODAY(),OR(B48="No",B48="In progress", B48=""))</formula>
    </cfRule>
    <cfRule type="expression" dxfId="5517" priority="3326">
      <formula>B48="Yes"</formula>
    </cfRule>
  </conditionalFormatting>
  <conditionalFormatting sqref="E48">
    <cfRule type="expression" dxfId="5516" priority="3327">
      <formula>B48="In Progress"</formula>
    </cfRule>
    <cfRule type="expression" dxfId="5515" priority="3328">
      <formula>B48="Not Needed"</formula>
    </cfRule>
    <cfRule type="expression" dxfId="5514" priority="3329">
      <formula>AND(E48&gt;=TODAY(), E48&lt;=(TODAY()+7), OR(B48="No",B48="In progress", B48=""))</formula>
    </cfRule>
    <cfRule type="expression" dxfId="5513" priority="3330">
      <formula>AND(E48&lt;TODAY(),OR(B48="No",B48="In progress", B48=""))</formula>
    </cfRule>
    <cfRule type="expression" dxfId="5512" priority="3331">
      <formula>B48="Yes"</formula>
    </cfRule>
  </conditionalFormatting>
  <conditionalFormatting sqref="E48">
    <cfRule type="expression" dxfId="5511" priority="3332">
      <formula>B48="In Progress"</formula>
    </cfRule>
    <cfRule type="expression" dxfId="5510" priority="3333">
      <formula>B48="Not Needed"</formula>
    </cfRule>
    <cfRule type="expression" dxfId="5509" priority="3334">
      <formula>AND(E48&gt;=TODAY(), E48&lt;=(TODAY()+7), OR(B48="No",B48="In progress", B48=""))</formula>
    </cfRule>
    <cfRule type="expression" dxfId="5508" priority="3335">
      <formula>AND(E48&lt;TODAY(),OR(B48="No",B48="In progress", B48=""))</formula>
    </cfRule>
    <cfRule type="expression" dxfId="5507" priority="3336">
      <formula>B48="Yes"</formula>
    </cfRule>
  </conditionalFormatting>
  <conditionalFormatting sqref="E48">
    <cfRule type="expression" dxfId="5506" priority="3337">
      <formula>B48="In Progress"</formula>
    </cfRule>
    <cfRule type="expression" dxfId="5505" priority="3338">
      <formula>B48="Not Needed"</formula>
    </cfRule>
    <cfRule type="expression" dxfId="5504" priority="3339">
      <formula>AND(E48&gt;=TODAY(), E48&lt;=(TODAY()+7), OR(B48="No",B48="In progress", B48=""))</formula>
    </cfRule>
    <cfRule type="expression" dxfId="5503" priority="3340">
      <formula>AND(E48&lt;TODAY(),OR(B48="No",B48="In progress", B48=""))</formula>
    </cfRule>
    <cfRule type="expression" dxfId="5502" priority="3341">
      <formula>B48="Yes"</formula>
    </cfRule>
  </conditionalFormatting>
  <conditionalFormatting sqref="E48">
    <cfRule type="expression" dxfId="5501" priority="3342">
      <formula>B48="In Progress"</formula>
    </cfRule>
    <cfRule type="expression" dxfId="5500" priority="3343">
      <formula>B48="Not Needed"</formula>
    </cfRule>
    <cfRule type="expression" dxfId="5499" priority="3344">
      <formula>AND(E48&gt;=TODAY(), E48&lt;=(TODAY()+7), OR(B48="No",B48="In progress", B48=""))</formula>
    </cfRule>
    <cfRule type="expression" dxfId="5498" priority="3345">
      <formula>AND(E48&lt;TODAY(),OR(B48="No",B48="In progress", B48=""))</formula>
    </cfRule>
    <cfRule type="expression" dxfId="5497" priority="3346">
      <formula>B48="Yes"</formula>
    </cfRule>
  </conditionalFormatting>
  <conditionalFormatting sqref="E48">
    <cfRule type="expression" dxfId="5496" priority="3347">
      <formula>B48="In Progress"</formula>
    </cfRule>
    <cfRule type="expression" dxfId="5495" priority="3348">
      <formula>B48="Not Needed"</formula>
    </cfRule>
    <cfRule type="expression" dxfId="5494" priority="3349">
      <formula>AND(E48&gt;=TODAY(), E48&lt;=(TODAY()+7), OR(B48="No",B48="In progress", B48=""))</formula>
    </cfRule>
    <cfRule type="expression" dxfId="5493" priority="3350">
      <formula>AND(E48&lt;TODAY(),OR(B48="No",B48="In progress", B48=""))</formula>
    </cfRule>
    <cfRule type="expression" dxfId="5492" priority="3351">
      <formula>B48="Yes"</formula>
    </cfRule>
  </conditionalFormatting>
  <conditionalFormatting sqref="E48">
    <cfRule type="expression" dxfId="5491" priority="3352">
      <formula>B48="In Progress"</formula>
    </cfRule>
    <cfRule type="expression" dxfId="5490" priority="3353">
      <formula>B48="Not Needed"</formula>
    </cfRule>
    <cfRule type="expression" dxfId="5489" priority="3354">
      <formula>AND(E48&gt;=TODAY(), E48&lt;=(TODAY()+7), OR(B48="No",B48="In progress", B48=""))</formula>
    </cfRule>
    <cfRule type="expression" dxfId="5488" priority="3355">
      <formula>AND(E48&lt;TODAY(),OR(B48="No",B48="In progress", B48=""))</formula>
    </cfRule>
    <cfRule type="expression" dxfId="5487" priority="3356">
      <formula>B48="Yes"</formula>
    </cfRule>
  </conditionalFormatting>
  <conditionalFormatting sqref="E48">
    <cfRule type="expression" dxfId="5486" priority="3357">
      <formula>B48="In Progress"</formula>
    </cfRule>
    <cfRule type="expression" dxfId="5485" priority="3358">
      <formula>B48="Not Needed"</formula>
    </cfRule>
    <cfRule type="expression" dxfId="5484" priority="3359">
      <formula>AND(E48&gt;=TODAY(), E48&lt;=(TODAY()+7), OR(B48="No",B48="In progress", B48=""))</formula>
    </cfRule>
    <cfRule type="expression" dxfId="5483" priority="3360">
      <formula>AND(E48&lt;TODAY(),OR(B48="No",B48="In progress", B48=""))</formula>
    </cfRule>
    <cfRule type="expression" dxfId="5482" priority="3361">
      <formula>B48="Yes"</formula>
    </cfRule>
  </conditionalFormatting>
  <conditionalFormatting sqref="E49">
    <cfRule type="expression" dxfId="5481" priority="3362">
      <formula>B49="In Progress"</formula>
    </cfRule>
    <cfRule type="expression" dxfId="5480" priority="3363">
      <formula>B49="Not Needed"</formula>
    </cfRule>
    <cfRule type="expression" dxfId="5479" priority="3364">
      <formula>AND(E49&gt;=TODAY(), E49&lt;=(TODAY()+7), OR(B49="No",B49="In progress", B49=""))</formula>
    </cfRule>
    <cfRule type="expression" dxfId="5478" priority="3365">
      <formula>AND(E49&lt;TODAY(),OR(B49="No",B49="In progress", B49=""))</formula>
    </cfRule>
    <cfRule type="expression" dxfId="5477" priority="3366">
      <formula>B49="Yes"</formula>
    </cfRule>
  </conditionalFormatting>
  <conditionalFormatting sqref="E49">
    <cfRule type="expression" dxfId="5476" priority="3367">
      <formula>B49="In Progress"</formula>
    </cfRule>
    <cfRule type="expression" dxfId="5475" priority="3368">
      <formula>B49="Not Needed"</formula>
    </cfRule>
    <cfRule type="expression" dxfId="5474" priority="3369">
      <formula>AND(E49&gt;=TODAY(), E49&lt;=(TODAY()+7), OR(B49="No",B49="In progress", B49=""))</formula>
    </cfRule>
    <cfRule type="expression" dxfId="5473" priority="3370">
      <formula>AND(E49&lt;TODAY(),OR(B49="No",B49="In progress", B49=""))</formula>
    </cfRule>
    <cfRule type="expression" dxfId="5472" priority="3371">
      <formula>B49="Yes"</formula>
    </cfRule>
  </conditionalFormatting>
  <conditionalFormatting sqref="E49">
    <cfRule type="expression" dxfId="5471" priority="3372">
      <formula>B49="In Progress"</formula>
    </cfRule>
    <cfRule type="expression" dxfId="5470" priority="3373">
      <formula>B49="Not Needed"</formula>
    </cfRule>
    <cfRule type="expression" dxfId="5469" priority="3374">
      <formula>AND(E49&gt;=TODAY(), E49&lt;=(TODAY()+7), OR(B49="No",B49="In progress", B49=""))</formula>
    </cfRule>
    <cfRule type="expression" dxfId="5468" priority="3375">
      <formula>AND(E49&lt;TODAY(),OR(B49="No",B49="In progress", B49=""))</formula>
    </cfRule>
    <cfRule type="expression" dxfId="5467" priority="3376">
      <formula>B49="Yes"</formula>
    </cfRule>
  </conditionalFormatting>
  <conditionalFormatting sqref="E49">
    <cfRule type="expression" dxfId="5466" priority="3377">
      <formula>B49="In Progress"</formula>
    </cfRule>
    <cfRule type="expression" dxfId="5465" priority="3378">
      <formula>B49="Not Needed"</formula>
    </cfRule>
    <cfRule type="expression" dxfId="5464" priority="3379">
      <formula>AND(E49&gt;=TODAY(), E49&lt;=(TODAY()+7), OR(B49="No",B49="In progress", B49=""))</formula>
    </cfRule>
    <cfRule type="expression" dxfId="5463" priority="3380">
      <formula>AND(E49&lt;TODAY(),OR(B49="No",B49="In progress", B49=""))</formula>
    </cfRule>
    <cfRule type="expression" dxfId="5462" priority="3381">
      <formula>B49="Yes"</formula>
    </cfRule>
  </conditionalFormatting>
  <conditionalFormatting sqref="E49">
    <cfRule type="expression" dxfId="5461" priority="3382">
      <formula>B49="In Progress"</formula>
    </cfRule>
    <cfRule type="expression" dxfId="5460" priority="3383">
      <formula>B49="Not Needed"</formula>
    </cfRule>
    <cfRule type="expression" dxfId="5459" priority="3384">
      <formula>AND(E49&gt;=TODAY(), E49&lt;=(TODAY()+7), OR(B49="No",B49="In progress", B49=""))</formula>
    </cfRule>
    <cfRule type="expression" dxfId="5458" priority="3385">
      <formula>AND(E49&lt;TODAY(),OR(B49="No",B49="In progress", B49=""))</formula>
    </cfRule>
    <cfRule type="expression" dxfId="5457" priority="3386">
      <formula>B49="Yes"</formula>
    </cfRule>
  </conditionalFormatting>
  <conditionalFormatting sqref="E49">
    <cfRule type="expression" dxfId="5456" priority="3387">
      <formula>B49="In Progress"</formula>
    </cfRule>
    <cfRule type="expression" dxfId="5455" priority="3388">
      <formula>B49="Not Needed"</formula>
    </cfRule>
    <cfRule type="expression" dxfId="5454" priority="3389">
      <formula>AND(E49&gt;=TODAY(), E49&lt;=(TODAY()+7), OR(B49="No",B49="In progress", B49=""))</formula>
    </cfRule>
    <cfRule type="expression" dxfId="5453" priority="3390">
      <formula>AND(E49&lt;TODAY(),OR(B49="No",B49="In progress", B49=""))</formula>
    </cfRule>
    <cfRule type="expression" dxfId="5452" priority="3391">
      <formula>B49="Yes"</formula>
    </cfRule>
  </conditionalFormatting>
  <conditionalFormatting sqref="E49">
    <cfRule type="expression" dxfId="5451" priority="3392">
      <formula>B49="In Progress"</formula>
    </cfRule>
    <cfRule type="expression" dxfId="5450" priority="3393">
      <formula>B49="Not Needed"</formula>
    </cfRule>
    <cfRule type="expression" dxfId="5449" priority="3394">
      <formula>AND(E49&gt;=TODAY(), E49&lt;=(TODAY()+7), OR(B49="No",B49="In progress", B49=""))</formula>
    </cfRule>
    <cfRule type="expression" dxfId="5448" priority="3395">
      <formula>AND(E49&lt;TODAY(),OR(B49="No",B49="In progress", B49=""))</formula>
    </cfRule>
    <cfRule type="expression" dxfId="5447" priority="3396">
      <formula>B49="Yes"</formula>
    </cfRule>
  </conditionalFormatting>
  <conditionalFormatting sqref="E49">
    <cfRule type="expression" dxfId="5446" priority="3397">
      <formula>B49="In Progress"</formula>
    </cfRule>
    <cfRule type="expression" dxfId="5445" priority="3398">
      <formula>B49="Not Needed"</formula>
    </cfRule>
    <cfRule type="expression" dxfId="5444" priority="3399">
      <formula>AND(E49&gt;=TODAY(), E49&lt;=(TODAY()+7), OR(B49="No",B49="In progress", B49=""))</formula>
    </cfRule>
    <cfRule type="expression" dxfId="5443" priority="3400">
      <formula>AND(E49&lt;TODAY(),OR(B49="No",B49="In progress", B49=""))</formula>
    </cfRule>
    <cfRule type="expression" dxfId="5442" priority="3401">
      <formula>B49="Yes"</formula>
    </cfRule>
  </conditionalFormatting>
  <conditionalFormatting sqref="E49">
    <cfRule type="expression" dxfId="5441" priority="3402">
      <formula>B49="In Progress"</formula>
    </cfRule>
    <cfRule type="expression" dxfId="5440" priority="3403">
      <formula>B49="Not Needed"</formula>
    </cfRule>
    <cfRule type="expression" dxfId="5439" priority="3404">
      <formula>AND(E49&gt;=TODAY(), E49&lt;=(TODAY()+7), OR(B49="No",B49="In progress", B49=""))</formula>
    </cfRule>
    <cfRule type="expression" dxfId="5438" priority="3405">
      <formula>AND(E49&lt;TODAY(),OR(B49="No",B49="In progress", B49=""))</formula>
    </cfRule>
    <cfRule type="expression" dxfId="5437" priority="3406">
      <formula>B49="Yes"</formula>
    </cfRule>
  </conditionalFormatting>
  <conditionalFormatting sqref="E49">
    <cfRule type="expression" dxfId="5436" priority="3407">
      <formula>B49="In Progress"</formula>
    </cfRule>
    <cfRule type="expression" dxfId="5435" priority="3408">
      <formula>B49="Not Needed"</formula>
    </cfRule>
    <cfRule type="expression" dxfId="5434" priority="3409">
      <formula>AND(E49&gt;=TODAY(), E49&lt;=(TODAY()+7), OR(B49="No",B49="In progress", B49=""))</formula>
    </cfRule>
    <cfRule type="expression" dxfId="5433" priority="3410">
      <formula>AND(E49&lt;TODAY(),OR(B49="No",B49="In progress", B49=""))</formula>
    </cfRule>
    <cfRule type="expression" dxfId="5432" priority="3411">
      <formula>B49="Yes"</formula>
    </cfRule>
  </conditionalFormatting>
  <conditionalFormatting sqref="E50">
    <cfRule type="expression" dxfId="5431" priority="3412">
      <formula>B50="In Progress"</formula>
    </cfRule>
    <cfRule type="expression" dxfId="5430" priority="3413">
      <formula>B50="Not Needed"</formula>
    </cfRule>
    <cfRule type="expression" dxfId="5429" priority="3414">
      <formula>AND(E50&gt;=TODAY(), E50&lt;=(TODAY()+7), OR(B50="No",B50="In progress", B50=""))</formula>
    </cfRule>
    <cfRule type="expression" dxfId="5428" priority="3415">
      <formula>AND(E50&lt;TODAY(),OR(B50="No",B50="In progress", B50=""))</formula>
    </cfRule>
    <cfRule type="expression" dxfId="5427" priority="3416">
      <formula>B50="Yes"</formula>
    </cfRule>
  </conditionalFormatting>
  <conditionalFormatting sqref="E50">
    <cfRule type="expression" dxfId="5426" priority="3417">
      <formula>B50="In Progress"</formula>
    </cfRule>
    <cfRule type="expression" dxfId="5425" priority="3418">
      <formula>B50="Not Needed"</formula>
    </cfRule>
    <cfRule type="expression" dxfId="5424" priority="3419">
      <formula>AND(E50&gt;=TODAY(), E50&lt;=(TODAY()+7), OR(B50="No",B50="In progress", B50=""))</formula>
    </cfRule>
    <cfRule type="expression" dxfId="5423" priority="3420">
      <formula>AND(E50&lt;TODAY(),OR(B50="No",B50="In progress", B50=""))</formula>
    </cfRule>
    <cfRule type="expression" dxfId="5422" priority="3421">
      <formula>B50="Yes"</formula>
    </cfRule>
  </conditionalFormatting>
  <conditionalFormatting sqref="E50">
    <cfRule type="expression" dxfId="5421" priority="3422">
      <formula>B50="In Progress"</formula>
    </cfRule>
    <cfRule type="expression" dxfId="5420" priority="3423">
      <formula>B50="Not Needed"</formula>
    </cfRule>
    <cfRule type="expression" dxfId="5419" priority="3424">
      <formula>AND(E50&gt;=TODAY(), E50&lt;=(TODAY()+7), OR(B50="No",B50="In progress", B50=""))</formula>
    </cfRule>
    <cfRule type="expression" dxfId="5418" priority="3425">
      <formula>AND(E50&lt;TODAY(),OR(B50="No",B50="In progress", B50=""))</formula>
    </cfRule>
    <cfRule type="expression" dxfId="5417" priority="3426">
      <formula>B50="Yes"</formula>
    </cfRule>
  </conditionalFormatting>
  <conditionalFormatting sqref="E50">
    <cfRule type="expression" dxfId="5416" priority="3427">
      <formula>B50="In Progress"</formula>
    </cfRule>
    <cfRule type="expression" dxfId="5415" priority="3428">
      <formula>B50="Not Needed"</formula>
    </cfRule>
    <cfRule type="expression" dxfId="5414" priority="3429">
      <formula>AND(E50&gt;=TODAY(), E50&lt;=(TODAY()+7), OR(B50="No",B50="In progress", B50=""))</formula>
    </cfRule>
    <cfRule type="expression" dxfId="5413" priority="3430">
      <formula>AND(E50&lt;TODAY(),OR(B50="No",B50="In progress", B50=""))</formula>
    </cfRule>
    <cfRule type="expression" dxfId="5412" priority="3431">
      <formula>B50="Yes"</formula>
    </cfRule>
  </conditionalFormatting>
  <conditionalFormatting sqref="E50">
    <cfRule type="expression" dxfId="5411" priority="3432">
      <formula>B50="In Progress"</formula>
    </cfRule>
    <cfRule type="expression" dxfId="5410" priority="3433">
      <formula>B50="Not Needed"</formula>
    </cfRule>
    <cfRule type="expression" dxfId="5409" priority="3434">
      <formula>AND(E50&gt;=TODAY(), E50&lt;=(TODAY()+7), OR(B50="No",B50="In progress", B50=""))</formula>
    </cfRule>
    <cfRule type="expression" dxfId="5408" priority="3435">
      <formula>AND(E50&lt;TODAY(),OR(B50="No",B50="In progress", B50=""))</formula>
    </cfRule>
    <cfRule type="expression" dxfId="5407" priority="3436">
      <formula>B50="Yes"</formula>
    </cfRule>
  </conditionalFormatting>
  <conditionalFormatting sqref="E50">
    <cfRule type="expression" dxfId="5406" priority="3437">
      <formula>B50="In Progress"</formula>
    </cfRule>
    <cfRule type="expression" dxfId="5405" priority="3438">
      <formula>B50="Not Needed"</formula>
    </cfRule>
    <cfRule type="expression" dxfId="5404" priority="3439">
      <formula>AND(E50&gt;=TODAY(), E50&lt;=(TODAY()+7), OR(B50="No",B50="In progress", B50=""))</formula>
    </cfRule>
    <cfRule type="expression" dxfId="5403" priority="3440">
      <formula>AND(E50&lt;TODAY(),OR(B50="No",B50="In progress", B50=""))</formula>
    </cfRule>
    <cfRule type="expression" dxfId="5402" priority="3441">
      <formula>B50="Yes"</formula>
    </cfRule>
  </conditionalFormatting>
  <conditionalFormatting sqref="E50">
    <cfRule type="expression" dxfId="5401" priority="3442">
      <formula>B50="In Progress"</formula>
    </cfRule>
    <cfRule type="expression" dxfId="5400" priority="3443">
      <formula>B50="Not Needed"</formula>
    </cfRule>
    <cfRule type="expression" dxfId="5399" priority="3444">
      <formula>AND(E50&gt;=TODAY(), E50&lt;=(TODAY()+7), OR(B50="No",B50="In progress", B50=""))</formula>
    </cfRule>
    <cfRule type="expression" dxfId="5398" priority="3445">
      <formula>AND(E50&lt;TODAY(),OR(B50="No",B50="In progress", B50=""))</formula>
    </cfRule>
    <cfRule type="expression" dxfId="5397" priority="3446">
      <formula>B50="Yes"</formula>
    </cfRule>
  </conditionalFormatting>
  <conditionalFormatting sqref="E50">
    <cfRule type="expression" dxfId="5396" priority="3447">
      <formula>B50="In Progress"</formula>
    </cfRule>
    <cfRule type="expression" dxfId="5395" priority="3448">
      <formula>B50="Not Needed"</formula>
    </cfRule>
    <cfRule type="expression" dxfId="5394" priority="3449">
      <formula>AND(E50&gt;=TODAY(), E50&lt;=(TODAY()+7), OR(B50="No",B50="In progress", B50=""))</formula>
    </cfRule>
    <cfRule type="expression" dxfId="5393" priority="3450">
      <formula>AND(E50&lt;TODAY(),OR(B50="No",B50="In progress", B50=""))</formula>
    </cfRule>
    <cfRule type="expression" dxfId="5392" priority="3451">
      <formula>B50="Yes"</formula>
    </cfRule>
  </conditionalFormatting>
  <conditionalFormatting sqref="E50">
    <cfRule type="expression" dxfId="5391" priority="3452">
      <formula>B50="In Progress"</formula>
    </cfRule>
    <cfRule type="expression" dxfId="5390" priority="3453">
      <formula>B50="Not Needed"</formula>
    </cfRule>
    <cfRule type="expression" dxfId="5389" priority="3454">
      <formula>AND(E50&gt;=TODAY(), E50&lt;=(TODAY()+7), OR(B50="No",B50="In progress", B50=""))</formula>
    </cfRule>
    <cfRule type="expression" dxfId="5388" priority="3455">
      <formula>AND(E50&lt;TODAY(),OR(B50="No",B50="In progress", B50=""))</formula>
    </cfRule>
    <cfRule type="expression" dxfId="5387" priority="3456">
      <formula>B50="Yes"</formula>
    </cfRule>
  </conditionalFormatting>
  <conditionalFormatting sqref="E50">
    <cfRule type="expression" dxfId="5386" priority="3457">
      <formula>B50="In Progress"</formula>
    </cfRule>
    <cfRule type="expression" dxfId="5385" priority="3458">
      <formula>B50="Not Needed"</formula>
    </cfRule>
    <cfRule type="expression" dxfId="5384" priority="3459">
      <formula>AND(E50&gt;=TODAY(), E50&lt;=(TODAY()+7), OR(B50="No",B50="In progress", B50=""))</formula>
    </cfRule>
    <cfRule type="expression" dxfId="5383" priority="3460">
      <formula>AND(E50&lt;TODAY(),OR(B50="No",B50="In progress", B50=""))</formula>
    </cfRule>
    <cfRule type="expression" dxfId="5382" priority="3461">
      <formula>B50="Yes"</formula>
    </cfRule>
  </conditionalFormatting>
  <conditionalFormatting sqref="E51">
    <cfRule type="expression" dxfId="5381" priority="3462">
      <formula>B51="In Progress"</formula>
    </cfRule>
    <cfRule type="expression" dxfId="5380" priority="3463">
      <formula>B51="Not Needed"</formula>
    </cfRule>
    <cfRule type="expression" dxfId="5379" priority="3464">
      <formula>AND(E51&gt;=TODAY(), E51&lt;=(TODAY()+7), OR(B51="No",B51="In progress", B51=""))</formula>
    </cfRule>
    <cfRule type="expression" dxfId="5378" priority="3465">
      <formula>AND(E51&lt;TODAY(),OR(B51="No",B51="In progress", B51=""))</formula>
    </cfRule>
    <cfRule type="expression" dxfId="5377" priority="3466">
      <formula>B51="Yes"</formula>
    </cfRule>
  </conditionalFormatting>
  <conditionalFormatting sqref="E51">
    <cfRule type="expression" dxfId="5376" priority="3467">
      <formula>B51="In Progress"</formula>
    </cfRule>
    <cfRule type="expression" dxfId="5375" priority="3468">
      <formula>B51="Not Needed"</formula>
    </cfRule>
    <cfRule type="expression" dxfId="5374" priority="3469">
      <formula>AND(E51&gt;=TODAY(), E51&lt;=(TODAY()+7), OR(B51="No",B51="In progress", B51=""))</formula>
    </cfRule>
    <cfRule type="expression" dxfId="5373" priority="3470">
      <formula>AND(E51&lt;TODAY(),OR(B51="No",B51="In progress", B51=""))</formula>
    </cfRule>
    <cfRule type="expression" dxfId="5372" priority="3471">
      <formula>B51="Yes"</formula>
    </cfRule>
  </conditionalFormatting>
  <conditionalFormatting sqref="E51">
    <cfRule type="expression" dxfId="5371" priority="3472">
      <formula>B51="In Progress"</formula>
    </cfRule>
    <cfRule type="expression" dxfId="5370" priority="3473">
      <formula>B51="Not Needed"</formula>
    </cfRule>
    <cfRule type="expression" dxfId="5369" priority="3474">
      <formula>AND(E51&gt;=TODAY(), E51&lt;=(TODAY()+7), OR(B51="No",B51="In progress", B51=""))</formula>
    </cfRule>
    <cfRule type="expression" dxfId="5368" priority="3475">
      <formula>AND(E51&lt;TODAY(),OR(B51="No",B51="In progress", B51=""))</formula>
    </cfRule>
    <cfRule type="expression" dxfId="5367" priority="3476">
      <formula>B51="Yes"</formula>
    </cfRule>
  </conditionalFormatting>
  <conditionalFormatting sqref="E51">
    <cfRule type="expression" dxfId="5366" priority="3477">
      <formula>B51="In Progress"</formula>
    </cfRule>
    <cfRule type="expression" dxfId="5365" priority="3478">
      <formula>B51="Not Needed"</formula>
    </cfRule>
    <cfRule type="expression" dxfId="5364" priority="3479">
      <formula>AND(E51&gt;=TODAY(), E51&lt;=(TODAY()+7), OR(B51="No",B51="In progress", B51=""))</formula>
    </cfRule>
    <cfRule type="expression" dxfId="5363" priority="3480">
      <formula>AND(E51&lt;TODAY(),OR(B51="No",B51="In progress", B51=""))</formula>
    </cfRule>
    <cfRule type="expression" dxfId="5362" priority="3481">
      <formula>B51="Yes"</formula>
    </cfRule>
  </conditionalFormatting>
  <conditionalFormatting sqref="E51">
    <cfRule type="expression" dxfId="5361" priority="3482">
      <formula>B51="In Progress"</formula>
    </cfRule>
    <cfRule type="expression" dxfId="5360" priority="3483">
      <formula>B51="Not Needed"</formula>
    </cfRule>
    <cfRule type="expression" dxfId="5359" priority="3484">
      <formula>AND(E51&gt;=TODAY(), E51&lt;=(TODAY()+7), OR(B51="No",B51="In progress", B51=""))</formula>
    </cfRule>
    <cfRule type="expression" dxfId="5358" priority="3485">
      <formula>AND(E51&lt;TODAY(),OR(B51="No",B51="In progress", B51=""))</formula>
    </cfRule>
    <cfRule type="expression" dxfId="5357" priority="3486">
      <formula>B51="Yes"</formula>
    </cfRule>
  </conditionalFormatting>
  <conditionalFormatting sqref="E51">
    <cfRule type="expression" dxfId="5356" priority="3487">
      <formula>B51="In Progress"</formula>
    </cfRule>
    <cfRule type="expression" dxfId="5355" priority="3488">
      <formula>B51="Not Needed"</formula>
    </cfRule>
    <cfRule type="expression" dxfId="5354" priority="3489">
      <formula>AND(E51&gt;=TODAY(), E51&lt;=(TODAY()+7), OR(B51="No",B51="In progress", B51=""))</formula>
    </cfRule>
    <cfRule type="expression" dxfId="5353" priority="3490">
      <formula>AND(E51&lt;TODAY(),OR(B51="No",B51="In progress", B51=""))</formula>
    </cfRule>
    <cfRule type="expression" dxfId="5352" priority="3491">
      <formula>B51="Yes"</formula>
    </cfRule>
  </conditionalFormatting>
  <conditionalFormatting sqref="E51">
    <cfRule type="expression" dxfId="5351" priority="3492">
      <formula>B51="In Progress"</formula>
    </cfRule>
    <cfRule type="expression" dxfId="5350" priority="3493">
      <formula>B51="Not Needed"</formula>
    </cfRule>
    <cfRule type="expression" dxfId="5349" priority="3494">
      <formula>AND(E51&gt;=TODAY(), E51&lt;=(TODAY()+7), OR(B51="No",B51="In progress", B51=""))</formula>
    </cfRule>
    <cfRule type="expression" dxfId="5348" priority="3495">
      <formula>AND(E51&lt;TODAY(),OR(B51="No",B51="In progress", B51=""))</formula>
    </cfRule>
    <cfRule type="expression" dxfId="5347" priority="3496">
      <formula>B51="Yes"</formula>
    </cfRule>
  </conditionalFormatting>
  <conditionalFormatting sqref="E51">
    <cfRule type="expression" dxfId="5346" priority="3497">
      <formula>B51="In Progress"</formula>
    </cfRule>
    <cfRule type="expression" dxfId="5345" priority="3498">
      <formula>B51="Not Needed"</formula>
    </cfRule>
    <cfRule type="expression" dxfId="5344" priority="3499">
      <formula>AND(E51&gt;=TODAY(), E51&lt;=(TODAY()+7), OR(B51="No",B51="In progress", B51=""))</formula>
    </cfRule>
    <cfRule type="expression" dxfId="5343" priority="3500">
      <formula>AND(E51&lt;TODAY(),OR(B51="No",B51="In progress", B51=""))</formula>
    </cfRule>
    <cfRule type="expression" dxfId="5342" priority="3501">
      <formula>B51="Yes"</formula>
    </cfRule>
  </conditionalFormatting>
  <conditionalFormatting sqref="E51">
    <cfRule type="expression" dxfId="5341" priority="3502">
      <formula>B51="In Progress"</formula>
    </cfRule>
    <cfRule type="expression" dxfId="5340" priority="3503">
      <formula>B51="Not Needed"</formula>
    </cfRule>
    <cfRule type="expression" dxfId="5339" priority="3504">
      <formula>AND(E51&gt;=TODAY(), E51&lt;=(TODAY()+7), OR(B51="No",B51="In progress", B51=""))</formula>
    </cfRule>
    <cfRule type="expression" dxfId="5338" priority="3505">
      <formula>AND(E51&lt;TODAY(),OR(B51="No",B51="In progress", B51=""))</formula>
    </cfRule>
    <cfRule type="expression" dxfId="5337" priority="3506">
      <formula>B51="Yes"</formula>
    </cfRule>
  </conditionalFormatting>
  <conditionalFormatting sqref="E51">
    <cfRule type="expression" dxfId="5336" priority="3507">
      <formula>B51="In Progress"</formula>
    </cfRule>
    <cfRule type="expression" dxfId="5335" priority="3508">
      <formula>B51="Not Needed"</formula>
    </cfRule>
    <cfRule type="expression" dxfId="5334" priority="3509">
      <formula>AND(E51&gt;=TODAY(), E51&lt;=(TODAY()+7), OR(B51="No",B51="In progress", B51=""))</formula>
    </cfRule>
    <cfRule type="expression" dxfId="5333" priority="3510">
      <formula>AND(E51&lt;TODAY(),OR(B51="No",B51="In progress", B51=""))</formula>
    </cfRule>
    <cfRule type="expression" dxfId="5332" priority="3511">
      <formula>B51="Yes"</formula>
    </cfRule>
  </conditionalFormatting>
  <conditionalFormatting sqref="E52">
    <cfRule type="expression" dxfId="5331" priority="3512">
      <formula>B52="In Progress"</formula>
    </cfRule>
    <cfRule type="expression" dxfId="5330" priority="3513">
      <formula>B52="Not Needed"</formula>
    </cfRule>
    <cfRule type="expression" dxfId="5329" priority="3514">
      <formula>AND(E52&gt;=TODAY(), E52&lt;=(TODAY()+7), OR(B52="No",B52="In progress", B52=""))</formula>
    </cfRule>
    <cfRule type="expression" dxfId="5328" priority="3515">
      <formula>AND(E52&lt;TODAY(),OR(B52="No",B52="In progress", B52=""))</formula>
    </cfRule>
    <cfRule type="expression" dxfId="5327" priority="3516">
      <formula>B52="Yes"</formula>
    </cfRule>
  </conditionalFormatting>
  <conditionalFormatting sqref="E52">
    <cfRule type="expression" dxfId="5326" priority="3517">
      <formula>B52="In Progress"</formula>
    </cfRule>
    <cfRule type="expression" dxfId="5325" priority="3518">
      <formula>B52="Not Needed"</formula>
    </cfRule>
    <cfRule type="expression" dxfId="5324" priority="3519">
      <formula>AND(E52&gt;=TODAY(), E52&lt;=(TODAY()+7), OR(B52="No",B52="In progress", B52=""))</formula>
    </cfRule>
    <cfRule type="expression" dxfId="5323" priority="3520">
      <formula>AND(E52&lt;TODAY(),OR(B52="No",B52="In progress", B52=""))</formula>
    </cfRule>
    <cfRule type="expression" dxfId="5322" priority="3521">
      <formula>B52="Yes"</formula>
    </cfRule>
  </conditionalFormatting>
  <conditionalFormatting sqref="E52">
    <cfRule type="expression" dxfId="5321" priority="3522">
      <formula>B52="In Progress"</formula>
    </cfRule>
    <cfRule type="expression" dxfId="5320" priority="3523">
      <formula>B52="Not Needed"</formula>
    </cfRule>
    <cfRule type="expression" dxfId="5319" priority="3524">
      <formula>AND(E52&gt;=TODAY(), E52&lt;=(TODAY()+7), OR(B52="No",B52="In progress", B52=""))</formula>
    </cfRule>
    <cfRule type="expression" dxfId="5318" priority="3525">
      <formula>AND(E52&lt;TODAY(),OR(B52="No",B52="In progress", B52=""))</formula>
    </cfRule>
    <cfRule type="expression" dxfId="5317" priority="3526">
      <formula>B52="Yes"</formula>
    </cfRule>
  </conditionalFormatting>
  <conditionalFormatting sqref="E52">
    <cfRule type="expression" dxfId="5316" priority="3527">
      <formula>B52="In Progress"</formula>
    </cfRule>
    <cfRule type="expression" dxfId="5315" priority="3528">
      <formula>B52="Not Needed"</formula>
    </cfRule>
    <cfRule type="expression" dxfId="5314" priority="3529">
      <formula>AND(E52&gt;=TODAY(), E52&lt;=(TODAY()+7), OR(B52="No",B52="In progress", B52=""))</formula>
    </cfRule>
    <cfRule type="expression" dxfId="5313" priority="3530">
      <formula>AND(E52&lt;TODAY(),OR(B52="No",B52="In progress", B52=""))</formula>
    </cfRule>
    <cfRule type="expression" dxfId="5312" priority="3531">
      <formula>B52="Yes"</formula>
    </cfRule>
  </conditionalFormatting>
  <conditionalFormatting sqref="E52">
    <cfRule type="expression" dxfId="5311" priority="3532">
      <formula>B52="In Progress"</formula>
    </cfRule>
    <cfRule type="expression" dxfId="5310" priority="3533">
      <formula>B52="Not Needed"</formula>
    </cfRule>
    <cfRule type="expression" dxfId="5309" priority="3534">
      <formula>AND(E52&gt;=TODAY(), E52&lt;=(TODAY()+7), OR(B52="No",B52="In progress", B52=""))</formula>
    </cfRule>
    <cfRule type="expression" dxfId="5308" priority="3535">
      <formula>AND(E52&lt;TODAY(),OR(B52="No",B52="In progress", B52=""))</formula>
    </cfRule>
    <cfRule type="expression" dxfId="5307" priority="3536">
      <formula>B52="Yes"</formula>
    </cfRule>
  </conditionalFormatting>
  <conditionalFormatting sqref="E52">
    <cfRule type="expression" dxfId="5306" priority="3537">
      <formula>B52="In Progress"</formula>
    </cfRule>
    <cfRule type="expression" dxfId="5305" priority="3538">
      <formula>B52="Not Needed"</formula>
    </cfRule>
    <cfRule type="expression" dxfId="5304" priority="3539">
      <formula>AND(E52&gt;=TODAY(), E52&lt;=(TODAY()+7), OR(B52="No",B52="In progress", B52=""))</formula>
    </cfRule>
    <cfRule type="expression" dxfId="5303" priority="3540">
      <formula>AND(E52&lt;TODAY(),OR(B52="No",B52="In progress", B52=""))</formula>
    </cfRule>
    <cfRule type="expression" dxfId="5302" priority="3541">
      <formula>B52="Yes"</formula>
    </cfRule>
  </conditionalFormatting>
  <conditionalFormatting sqref="E52">
    <cfRule type="expression" dxfId="5301" priority="3542">
      <formula>B52="In Progress"</formula>
    </cfRule>
    <cfRule type="expression" dxfId="5300" priority="3543">
      <formula>B52="Not Needed"</formula>
    </cfRule>
    <cfRule type="expression" dxfId="5299" priority="3544">
      <formula>AND(E52&gt;=TODAY(), E52&lt;=(TODAY()+7), OR(B52="No",B52="In progress", B52=""))</formula>
    </cfRule>
    <cfRule type="expression" dxfId="5298" priority="3545">
      <formula>AND(E52&lt;TODAY(),OR(B52="No",B52="In progress", B52=""))</formula>
    </cfRule>
    <cfRule type="expression" dxfId="5297" priority="3546">
      <formula>B52="Yes"</formula>
    </cfRule>
  </conditionalFormatting>
  <conditionalFormatting sqref="E52">
    <cfRule type="expression" dxfId="5296" priority="3547">
      <formula>B52="In Progress"</formula>
    </cfRule>
    <cfRule type="expression" dxfId="5295" priority="3548">
      <formula>B52="Not Needed"</formula>
    </cfRule>
    <cfRule type="expression" dxfId="5294" priority="3549">
      <formula>AND(E52&gt;=TODAY(), E52&lt;=(TODAY()+7), OR(B52="No",B52="In progress", B52=""))</formula>
    </cfRule>
    <cfRule type="expression" dxfId="5293" priority="3550">
      <formula>AND(E52&lt;TODAY(),OR(B52="No",B52="In progress", B52=""))</formula>
    </cfRule>
    <cfRule type="expression" dxfId="5292" priority="3551">
      <formula>B52="Yes"</formula>
    </cfRule>
  </conditionalFormatting>
  <conditionalFormatting sqref="E52">
    <cfRule type="expression" dxfId="5291" priority="3552">
      <formula>B52="In Progress"</formula>
    </cfRule>
    <cfRule type="expression" dxfId="5290" priority="3553">
      <formula>B52="Not Needed"</formula>
    </cfRule>
    <cfRule type="expression" dxfId="5289" priority="3554">
      <formula>AND(E52&gt;=TODAY(), E52&lt;=(TODAY()+7), OR(B52="No",B52="In progress", B52=""))</formula>
    </cfRule>
    <cfRule type="expression" dxfId="5288" priority="3555">
      <formula>AND(E52&lt;TODAY(),OR(B52="No",B52="In progress", B52=""))</formula>
    </cfRule>
    <cfRule type="expression" dxfId="5287" priority="3556">
      <formula>B52="Yes"</formula>
    </cfRule>
  </conditionalFormatting>
  <conditionalFormatting sqref="E52">
    <cfRule type="expression" dxfId="5286" priority="3557">
      <formula>B52="In Progress"</formula>
    </cfRule>
    <cfRule type="expression" dxfId="5285" priority="3558">
      <formula>B52="Not Needed"</formula>
    </cfRule>
    <cfRule type="expression" dxfId="5284" priority="3559">
      <formula>AND(E52&gt;=TODAY(), E52&lt;=(TODAY()+7), OR(B52="No",B52="In progress", B52=""))</formula>
    </cfRule>
    <cfRule type="expression" dxfId="5283" priority="3560">
      <formula>AND(E52&lt;TODAY(),OR(B52="No",B52="In progress", B52=""))</formula>
    </cfRule>
    <cfRule type="expression" dxfId="5282" priority="3561">
      <formula>B52="Yes"</formula>
    </cfRule>
  </conditionalFormatting>
  <conditionalFormatting sqref="E35">
    <cfRule type="expression" dxfId="5281" priority="3582">
      <formula>B35="In Progress"</formula>
    </cfRule>
    <cfRule type="expression" dxfId="5280" priority="3583">
      <formula>B35="Not Needed"</formula>
    </cfRule>
    <cfRule type="expression" dxfId="5279" priority="3584">
      <formula>AND(E35&gt;=TODAY(), E35&lt;=(TODAY()+7), OR(B35="No",B35="In progress", B35=""))</formula>
    </cfRule>
    <cfRule type="expression" dxfId="5278" priority="3585">
      <formula>AND(E35&lt;TODAY(),OR(B35="No",B35="In progress", B35=""))</formula>
    </cfRule>
    <cfRule type="expression" dxfId="5277" priority="3586">
      <formula>B35="Yes"</formula>
    </cfRule>
  </conditionalFormatting>
  <conditionalFormatting sqref="E35">
    <cfRule type="expression" dxfId="5276" priority="3587">
      <formula>B35="In Progress"</formula>
    </cfRule>
    <cfRule type="expression" dxfId="5275" priority="3588">
      <formula>B35="Not Needed"</formula>
    </cfRule>
    <cfRule type="expression" dxfId="5274" priority="3589">
      <formula>AND(E35&gt;=TODAY(), E35&lt;=(TODAY()+7), OR(B35="No",B35="In progress", B35=""))</formula>
    </cfRule>
    <cfRule type="expression" dxfId="5273" priority="3590">
      <formula>AND(E35&lt;TODAY(),OR(B35="No",B35="In progress", B35=""))</formula>
    </cfRule>
    <cfRule type="expression" dxfId="5272" priority="3591">
      <formula>B35="Yes"</formula>
    </cfRule>
  </conditionalFormatting>
  <conditionalFormatting sqref="E35">
    <cfRule type="expression" dxfId="5271" priority="3592">
      <formula>B35="In Progress"</formula>
    </cfRule>
    <cfRule type="expression" dxfId="5270" priority="3593">
      <formula>B35="Not Needed"</formula>
    </cfRule>
    <cfRule type="expression" dxfId="5269" priority="3594">
      <formula>AND(E35&gt;=TODAY(), E35&lt;=(TODAY()+7), OR(B35="No",B35="In progress", B35=""))</formula>
    </cfRule>
    <cfRule type="expression" dxfId="5268" priority="3595">
      <formula>AND(E35&lt;TODAY(),OR(B35="No",B35="In progress", B35=""))</formula>
    </cfRule>
    <cfRule type="expression" dxfId="5267" priority="3596">
      <formula>B35="Yes"</formula>
    </cfRule>
  </conditionalFormatting>
  <conditionalFormatting sqref="E35">
    <cfRule type="expression" dxfId="5266" priority="3597">
      <formula>B35="In Progress"</formula>
    </cfRule>
    <cfRule type="expression" dxfId="5265" priority="3598">
      <formula>B35="Not Needed"</formula>
    </cfRule>
    <cfRule type="expression" dxfId="5264" priority="3599">
      <formula>AND(E35&gt;=TODAY(), E35&lt;=(TODAY()+7), OR(B35="No",B35="In progress", B35=""))</formula>
    </cfRule>
    <cfRule type="expression" dxfId="5263" priority="3600">
      <formula>AND(E35&lt;TODAY(),OR(B35="No",B35="In progress", B35=""))</formula>
    </cfRule>
    <cfRule type="expression" dxfId="5262" priority="3601">
      <formula>B35="Yes"</formula>
    </cfRule>
  </conditionalFormatting>
  <conditionalFormatting sqref="E35">
    <cfRule type="expression" dxfId="5261" priority="3602">
      <formula>B35="In Progress"</formula>
    </cfRule>
    <cfRule type="expression" dxfId="5260" priority="3603">
      <formula>B35="Not Needed"</formula>
    </cfRule>
    <cfRule type="expression" dxfId="5259" priority="3604">
      <formula>AND(E35&gt;=TODAY(), E35&lt;=(TODAY()+7), OR(B35="No",B35="In progress", B35=""))</formula>
    </cfRule>
    <cfRule type="expression" dxfId="5258" priority="3605">
      <formula>AND(E35&lt;TODAY(),OR(B35="No",B35="In progress", B35=""))</formula>
    </cfRule>
    <cfRule type="expression" dxfId="5257" priority="3606">
      <formula>B35="Yes"</formula>
    </cfRule>
  </conditionalFormatting>
  <conditionalFormatting sqref="E35">
    <cfRule type="expression" dxfId="5256" priority="3607">
      <formula>B35="In Progress"</formula>
    </cfRule>
    <cfRule type="expression" dxfId="5255" priority="3608">
      <formula>B35="Not Needed"</formula>
    </cfRule>
    <cfRule type="expression" dxfId="5254" priority="3609">
      <formula>AND(E35&gt;=TODAY(), E35&lt;=(TODAY()+7), OR(B35="No",B35="In progress", B35=""))</formula>
    </cfRule>
    <cfRule type="expression" dxfId="5253" priority="3610">
      <formula>AND(E35&lt;TODAY(),OR(B35="No",B35="In progress", B35=""))</formula>
    </cfRule>
    <cfRule type="expression" dxfId="5252" priority="3611">
      <formula>B35="Yes"</formula>
    </cfRule>
  </conditionalFormatting>
  <conditionalFormatting sqref="E35">
    <cfRule type="expression" dxfId="5251" priority="3612">
      <formula>B35="In Progress"</formula>
    </cfRule>
    <cfRule type="expression" dxfId="5250" priority="3613">
      <formula>B35="Not Needed"</formula>
    </cfRule>
    <cfRule type="expression" dxfId="5249" priority="3614">
      <formula>AND(E35&gt;=TODAY(), E35&lt;=(TODAY()+7), OR(B35="No",B35="In progress", B35=""))</formula>
    </cfRule>
    <cfRule type="expression" dxfId="5248" priority="3615">
      <formula>AND(E35&lt;TODAY(),OR(B35="No",B35="In progress", B35=""))</formula>
    </cfRule>
    <cfRule type="expression" dxfId="5247" priority="3616">
      <formula>B35="Yes"</formula>
    </cfRule>
  </conditionalFormatting>
  <conditionalFormatting sqref="E35">
    <cfRule type="expression" dxfId="5246" priority="3617">
      <formula>B35="In Progress"</formula>
    </cfRule>
    <cfRule type="expression" dxfId="5245" priority="3618">
      <formula>B35="Not Needed"</formula>
    </cfRule>
    <cfRule type="expression" dxfId="5244" priority="3619">
      <formula>AND(E35&gt;=TODAY(), E35&lt;=(TODAY()+7), OR(B35="No",B35="In progress", B35=""))</formula>
    </cfRule>
    <cfRule type="expression" dxfId="5243" priority="3620">
      <formula>AND(E35&lt;TODAY(),OR(B35="No",B35="In progress", B35=""))</formula>
    </cfRule>
    <cfRule type="expression" dxfId="5242" priority="3621">
      <formula>B35="Yes"</formula>
    </cfRule>
  </conditionalFormatting>
  <conditionalFormatting sqref="E35">
    <cfRule type="expression" dxfId="5241" priority="3622">
      <formula>B35="In Progress"</formula>
    </cfRule>
    <cfRule type="expression" dxfId="5240" priority="3623">
      <formula>B35="Not Needed"</formula>
    </cfRule>
    <cfRule type="expression" dxfId="5239" priority="3624">
      <formula>AND(E35&gt;=TODAY(), E35&lt;=(TODAY()+7), OR(B35="No",B35="In progress", B35=""))</formula>
    </cfRule>
    <cfRule type="expression" dxfId="5238" priority="3625">
      <formula>AND(E35&lt;TODAY(),OR(B35="No",B35="In progress", B35=""))</formula>
    </cfRule>
    <cfRule type="expression" dxfId="5237" priority="3626">
      <formula>B35="Yes"</formula>
    </cfRule>
  </conditionalFormatting>
  <conditionalFormatting sqref="E35">
    <cfRule type="expression" dxfId="5236" priority="3627">
      <formula>B35="In Progress"</formula>
    </cfRule>
    <cfRule type="expression" dxfId="5235" priority="3628">
      <formula>B35="Not Needed"</formula>
    </cfRule>
    <cfRule type="expression" dxfId="5234" priority="3629">
      <formula>AND(E35&gt;=TODAY(), E35&lt;=(TODAY()+7), OR(B35="No",B35="In progress", B35=""))</formula>
    </cfRule>
    <cfRule type="expression" dxfId="5233" priority="3630">
      <formula>AND(E35&lt;TODAY(),OR(B35="No",B35="In progress", B35=""))</formula>
    </cfRule>
    <cfRule type="expression" dxfId="5232" priority="3631">
      <formula>B35="Yes"</formula>
    </cfRule>
  </conditionalFormatting>
  <conditionalFormatting sqref="E54">
    <cfRule type="expression" dxfId="5231" priority="3752">
      <formula>B54="In Progress"</formula>
    </cfRule>
    <cfRule type="expression" dxfId="5230" priority="3753">
      <formula>B54="Not Needed"</formula>
    </cfRule>
    <cfRule type="expression" dxfId="5229" priority="3754">
      <formula>AND(E54&gt;=TODAY(), E54&lt;=(TODAY()+7), OR(B54="No",B54="In progress", B54=""))</formula>
    </cfRule>
    <cfRule type="expression" dxfId="5228" priority="3755">
      <formula>AND(E54&lt;TODAY(),OR(B54="No",B54="In progress", B54=""))</formula>
    </cfRule>
    <cfRule type="expression" dxfId="5227" priority="3756">
      <formula>B54="Yes"</formula>
    </cfRule>
  </conditionalFormatting>
  <conditionalFormatting sqref="E54">
    <cfRule type="expression" dxfId="5226" priority="3757">
      <formula>B54="In Progress"</formula>
    </cfRule>
    <cfRule type="expression" dxfId="5225" priority="3758">
      <formula>B54="Not Needed"</formula>
    </cfRule>
    <cfRule type="expression" dxfId="5224" priority="3759">
      <formula>AND(E54&gt;=TODAY(), E54&lt;=(TODAY()+7), OR(B54="No",B54="In progress", B54=""))</formula>
    </cfRule>
    <cfRule type="expression" dxfId="5223" priority="3760">
      <formula>AND(E54&lt;TODAY(),OR(B54="No",B54="In progress", B54=""))</formula>
    </cfRule>
    <cfRule type="expression" dxfId="5222" priority="3761">
      <formula>B54="Yes"</formula>
    </cfRule>
  </conditionalFormatting>
  <conditionalFormatting sqref="E54">
    <cfRule type="expression" dxfId="5221" priority="3762">
      <formula>B54="In Progress"</formula>
    </cfRule>
    <cfRule type="expression" dxfId="5220" priority="3763">
      <formula>B54="Not Needed"</formula>
    </cfRule>
    <cfRule type="expression" dxfId="5219" priority="3764">
      <formula>AND(E54&gt;=TODAY(), E54&lt;=(TODAY()+7), OR(B54="No",B54="In progress", B54=""))</formula>
    </cfRule>
    <cfRule type="expression" dxfId="5218" priority="3765">
      <formula>AND(E54&lt;TODAY(),OR(B54="No",B54="In progress", B54=""))</formula>
    </cfRule>
    <cfRule type="expression" dxfId="5217" priority="3766">
      <formula>B54="Yes"</formula>
    </cfRule>
  </conditionalFormatting>
  <conditionalFormatting sqref="E54">
    <cfRule type="expression" dxfId="5216" priority="3767">
      <formula>B54="In Progress"</formula>
    </cfRule>
    <cfRule type="expression" dxfId="5215" priority="3768">
      <formula>B54="Not Needed"</formula>
    </cfRule>
    <cfRule type="expression" dxfId="5214" priority="3769">
      <formula>AND(E54&gt;=TODAY(), E54&lt;=(TODAY()+7), OR(B54="No",B54="In progress", B54=""))</formula>
    </cfRule>
    <cfRule type="expression" dxfId="5213" priority="3770">
      <formula>AND(E54&lt;TODAY(),OR(B54="No",B54="In progress", B54=""))</formula>
    </cfRule>
    <cfRule type="expression" dxfId="5212" priority="3771">
      <formula>B54="Yes"</formula>
    </cfRule>
  </conditionalFormatting>
  <conditionalFormatting sqref="E54">
    <cfRule type="expression" dxfId="5211" priority="3772">
      <formula>B54="In Progress"</formula>
    </cfRule>
    <cfRule type="expression" dxfId="5210" priority="3773">
      <formula>B54="Not Needed"</formula>
    </cfRule>
    <cfRule type="expression" dxfId="5209" priority="3774">
      <formula>AND(E54&gt;=TODAY(), E54&lt;=(TODAY()+7), OR(B54="No",B54="In progress", B54=""))</formula>
    </cfRule>
    <cfRule type="expression" dxfId="5208" priority="3775">
      <formula>AND(E54&lt;TODAY(),OR(B54="No",B54="In progress", B54=""))</formula>
    </cfRule>
    <cfRule type="expression" dxfId="5207" priority="3776">
      <formula>B54="Yes"</formula>
    </cfRule>
  </conditionalFormatting>
  <conditionalFormatting sqref="E54">
    <cfRule type="expression" dxfId="5206" priority="3777">
      <formula>B54="In Progress"</formula>
    </cfRule>
    <cfRule type="expression" dxfId="5205" priority="3778">
      <formula>B54="Not Needed"</formula>
    </cfRule>
    <cfRule type="expression" dxfId="5204" priority="3779">
      <formula>AND(E54&gt;=TODAY(), E54&lt;=(TODAY()+7), OR(B54="No",B54="In progress", B54=""))</formula>
    </cfRule>
    <cfRule type="expression" dxfId="5203" priority="3780">
      <formula>AND(E54&lt;TODAY(),OR(B54="No",B54="In progress", B54=""))</formula>
    </cfRule>
    <cfRule type="expression" dxfId="5202" priority="3781">
      <formula>B54="Yes"</formula>
    </cfRule>
  </conditionalFormatting>
  <conditionalFormatting sqref="E54">
    <cfRule type="expression" dxfId="5201" priority="3782">
      <formula>B54="In Progress"</formula>
    </cfRule>
    <cfRule type="expression" dxfId="5200" priority="3783">
      <formula>B54="Not Needed"</formula>
    </cfRule>
    <cfRule type="expression" dxfId="5199" priority="3784">
      <formula>AND(E54&gt;=TODAY(), E54&lt;=(TODAY()+7), OR(B54="No",B54="In progress", B54=""))</formula>
    </cfRule>
    <cfRule type="expression" dxfId="5198" priority="3785">
      <formula>AND(E54&lt;TODAY(),OR(B54="No",B54="In progress", B54=""))</formula>
    </cfRule>
    <cfRule type="expression" dxfId="5197" priority="3786">
      <formula>B54="Yes"</formula>
    </cfRule>
  </conditionalFormatting>
  <conditionalFormatting sqref="E54">
    <cfRule type="expression" dxfId="5196" priority="3787">
      <formula>B54="In Progress"</formula>
    </cfRule>
    <cfRule type="expression" dxfId="5195" priority="3788">
      <formula>B54="Not Needed"</formula>
    </cfRule>
    <cfRule type="expression" dxfId="5194" priority="3789">
      <formula>AND(E54&gt;=TODAY(), E54&lt;=(TODAY()+7), OR(B54="No",B54="In progress", B54=""))</formula>
    </cfRule>
    <cfRule type="expression" dxfId="5193" priority="3790">
      <formula>AND(E54&lt;TODAY(),OR(B54="No",B54="In progress", B54=""))</formula>
    </cfRule>
    <cfRule type="expression" dxfId="5192" priority="3791">
      <formula>B54="Yes"</formula>
    </cfRule>
  </conditionalFormatting>
  <conditionalFormatting sqref="E54">
    <cfRule type="expression" dxfId="5191" priority="3792">
      <formula>B54="In Progress"</formula>
    </cfRule>
    <cfRule type="expression" dxfId="5190" priority="3793">
      <formula>B54="Not Needed"</formula>
    </cfRule>
    <cfRule type="expression" dxfId="5189" priority="3794">
      <formula>AND(E54&gt;=TODAY(), E54&lt;=(TODAY()+7), OR(B54="No",B54="In progress", B54=""))</formula>
    </cfRule>
    <cfRule type="expression" dxfId="5188" priority="3795">
      <formula>AND(E54&lt;TODAY(),OR(B54="No",B54="In progress", B54=""))</formula>
    </cfRule>
    <cfRule type="expression" dxfId="5187" priority="3796">
      <formula>B54="Yes"</formula>
    </cfRule>
  </conditionalFormatting>
  <conditionalFormatting sqref="E54">
    <cfRule type="expression" dxfId="5186" priority="3797">
      <formula>B54="In Progress"</formula>
    </cfRule>
    <cfRule type="expression" dxfId="5185" priority="3798">
      <formula>B54="Not Needed"</formula>
    </cfRule>
    <cfRule type="expression" dxfId="5184" priority="3799">
      <formula>AND(E54&gt;=TODAY(), E54&lt;=(TODAY()+7), OR(B54="No",B54="In progress", B54=""))</formula>
    </cfRule>
    <cfRule type="expression" dxfId="5183" priority="3800">
      <formula>AND(E54&lt;TODAY(),OR(B54="No",B54="In progress", B54=""))</formula>
    </cfRule>
    <cfRule type="expression" dxfId="5182" priority="3801">
      <formula>B54="Yes"</formula>
    </cfRule>
  </conditionalFormatting>
  <conditionalFormatting sqref="E55">
    <cfRule type="expression" dxfId="5181" priority="3802">
      <formula>B55="In Progress"</formula>
    </cfRule>
    <cfRule type="expression" dxfId="5180" priority="3803">
      <formula>B55="Not Needed"</formula>
    </cfRule>
    <cfRule type="expression" dxfId="5179" priority="3804">
      <formula>AND(E55&gt;=TODAY(), E55&lt;=(TODAY()+7), OR(B55="No",B55="In progress", B55=""))</formula>
    </cfRule>
    <cfRule type="expression" dxfId="5178" priority="3805">
      <formula>AND(E55&lt;TODAY(),OR(B55="No",B55="In progress", B55=""))</formula>
    </cfRule>
    <cfRule type="expression" dxfId="5177" priority="3806">
      <formula>B55="Yes"</formula>
    </cfRule>
  </conditionalFormatting>
  <conditionalFormatting sqref="E55">
    <cfRule type="expression" dxfId="5176" priority="3807">
      <formula>B55="In Progress"</formula>
    </cfRule>
    <cfRule type="expression" dxfId="5175" priority="3808">
      <formula>B55="Not Needed"</formula>
    </cfRule>
    <cfRule type="expression" dxfId="5174" priority="3809">
      <formula>AND(E55&gt;=TODAY(), E55&lt;=(TODAY()+7), OR(B55="No",B55="In progress", B55=""))</formula>
    </cfRule>
    <cfRule type="expression" dxfId="5173" priority="3810">
      <formula>AND(E55&lt;TODAY(),OR(B55="No",B55="In progress", B55=""))</formula>
    </cfRule>
    <cfRule type="expression" dxfId="5172" priority="3811">
      <formula>B55="Yes"</formula>
    </cfRule>
  </conditionalFormatting>
  <conditionalFormatting sqref="E55">
    <cfRule type="expression" dxfId="5171" priority="3812">
      <formula>B55="In Progress"</formula>
    </cfRule>
    <cfRule type="expression" dxfId="5170" priority="3813">
      <formula>B55="Not Needed"</formula>
    </cfRule>
    <cfRule type="expression" dxfId="5169" priority="3814">
      <formula>AND(E55&gt;=TODAY(), E55&lt;=(TODAY()+7), OR(B55="No",B55="In progress", B55=""))</formula>
    </cfRule>
    <cfRule type="expression" dxfId="5168" priority="3815">
      <formula>AND(E55&lt;TODAY(),OR(B55="No",B55="In progress", B55=""))</formula>
    </cfRule>
    <cfRule type="expression" dxfId="5167" priority="3816">
      <formula>B55="Yes"</formula>
    </cfRule>
  </conditionalFormatting>
  <conditionalFormatting sqref="E55">
    <cfRule type="expression" dxfId="5166" priority="3817">
      <formula>B55="In Progress"</formula>
    </cfRule>
    <cfRule type="expression" dxfId="5165" priority="3818">
      <formula>B55="Not Needed"</formula>
    </cfRule>
    <cfRule type="expression" dxfId="5164" priority="3819">
      <formula>AND(E55&gt;=TODAY(), E55&lt;=(TODAY()+7), OR(B55="No",B55="In progress", B55=""))</formula>
    </cfRule>
    <cfRule type="expression" dxfId="5163" priority="3820">
      <formula>AND(E55&lt;TODAY(),OR(B55="No",B55="In progress", B55=""))</formula>
    </cfRule>
    <cfRule type="expression" dxfId="5162" priority="3821">
      <formula>B55="Yes"</formula>
    </cfRule>
  </conditionalFormatting>
  <conditionalFormatting sqref="E55">
    <cfRule type="expression" dxfId="5161" priority="3822">
      <formula>B55="In Progress"</formula>
    </cfRule>
    <cfRule type="expression" dxfId="5160" priority="3823">
      <formula>B55="Not Needed"</formula>
    </cfRule>
    <cfRule type="expression" dxfId="5159" priority="3824">
      <formula>AND(E55&gt;=TODAY(), E55&lt;=(TODAY()+7), OR(B55="No",B55="In progress", B55=""))</formula>
    </cfRule>
    <cfRule type="expression" dxfId="5158" priority="3825">
      <formula>AND(E55&lt;TODAY(),OR(B55="No",B55="In progress", B55=""))</formula>
    </cfRule>
    <cfRule type="expression" dxfId="5157" priority="3826">
      <formula>B55="Yes"</formula>
    </cfRule>
  </conditionalFormatting>
  <conditionalFormatting sqref="E55">
    <cfRule type="expression" dxfId="5156" priority="3827">
      <formula>B55="In Progress"</formula>
    </cfRule>
    <cfRule type="expression" dxfId="5155" priority="3828">
      <formula>B55="Not Needed"</formula>
    </cfRule>
    <cfRule type="expression" dxfId="5154" priority="3829">
      <formula>AND(E55&gt;=TODAY(), E55&lt;=(TODAY()+7), OR(B55="No",B55="In progress", B55=""))</formula>
    </cfRule>
    <cfRule type="expression" dxfId="5153" priority="3830">
      <formula>AND(E55&lt;TODAY(),OR(B55="No",B55="In progress", B55=""))</formula>
    </cfRule>
    <cfRule type="expression" dxfId="5152" priority="3831">
      <formula>B55="Yes"</formula>
    </cfRule>
  </conditionalFormatting>
  <conditionalFormatting sqref="E55">
    <cfRule type="expression" dxfId="5151" priority="3832">
      <formula>B55="In Progress"</formula>
    </cfRule>
    <cfRule type="expression" dxfId="5150" priority="3833">
      <formula>B55="Not Needed"</formula>
    </cfRule>
    <cfRule type="expression" dxfId="5149" priority="3834">
      <formula>AND(E55&gt;=TODAY(), E55&lt;=(TODAY()+7), OR(B55="No",B55="In progress", B55=""))</formula>
    </cfRule>
    <cfRule type="expression" dxfId="5148" priority="3835">
      <formula>AND(E55&lt;TODAY(),OR(B55="No",B55="In progress", B55=""))</formula>
    </cfRule>
    <cfRule type="expression" dxfId="5147" priority="3836">
      <formula>B55="Yes"</formula>
    </cfRule>
  </conditionalFormatting>
  <conditionalFormatting sqref="E55">
    <cfRule type="expression" dxfId="5146" priority="3837">
      <formula>B55="In Progress"</formula>
    </cfRule>
    <cfRule type="expression" dxfId="5145" priority="3838">
      <formula>B55="Not Needed"</formula>
    </cfRule>
    <cfRule type="expression" dxfId="5144" priority="3839">
      <formula>AND(E55&gt;=TODAY(), E55&lt;=(TODAY()+7), OR(B55="No",B55="In progress", B55=""))</formula>
    </cfRule>
    <cfRule type="expression" dxfId="5143" priority="3840">
      <formula>AND(E55&lt;TODAY(),OR(B55="No",B55="In progress", B55=""))</formula>
    </cfRule>
    <cfRule type="expression" dxfId="5142" priority="3841">
      <formula>B55="Yes"</formula>
    </cfRule>
  </conditionalFormatting>
  <conditionalFormatting sqref="E55">
    <cfRule type="expression" dxfId="5141" priority="3842">
      <formula>B55="In Progress"</formula>
    </cfRule>
    <cfRule type="expression" dxfId="5140" priority="3843">
      <formula>B55="Not Needed"</formula>
    </cfRule>
    <cfRule type="expression" dxfId="5139" priority="3844">
      <formula>AND(E55&gt;=TODAY(), E55&lt;=(TODAY()+7), OR(B55="No",B55="In progress", B55=""))</formula>
    </cfRule>
    <cfRule type="expression" dxfId="5138" priority="3845">
      <formula>AND(E55&lt;TODAY(),OR(B55="No",B55="In progress", B55=""))</formula>
    </cfRule>
    <cfRule type="expression" dxfId="5137" priority="3846">
      <formula>B55="Yes"</formula>
    </cfRule>
  </conditionalFormatting>
  <conditionalFormatting sqref="E55">
    <cfRule type="expression" dxfId="5136" priority="3847">
      <formula>B55="In Progress"</formula>
    </cfRule>
    <cfRule type="expression" dxfId="5135" priority="3848">
      <formula>B55="Not Needed"</formula>
    </cfRule>
    <cfRule type="expression" dxfId="5134" priority="3849">
      <formula>AND(E55&gt;=TODAY(), E55&lt;=(TODAY()+7), OR(B55="No",B55="In progress", B55=""))</formula>
    </cfRule>
    <cfRule type="expression" dxfId="5133" priority="3850">
      <formula>AND(E55&lt;TODAY(),OR(B55="No",B55="In progress", B55=""))</formula>
    </cfRule>
    <cfRule type="expression" dxfId="5132" priority="3851">
      <formula>B55="Yes"</formula>
    </cfRule>
  </conditionalFormatting>
  <conditionalFormatting sqref="E56">
    <cfRule type="expression" dxfId="5131" priority="3852">
      <formula>B56="In Progress"</formula>
    </cfRule>
    <cfRule type="expression" dxfId="5130" priority="3853">
      <formula>B56="Not Needed"</formula>
    </cfRule>
    <cfRule type="expression" dxfId="5129" priority="3854">
      <formula>AND(E56&gt;=TODAY(), E56&lt;=(TODAY()+7), OR(B56="No",B56="In progress", B56=""))</formula>
    </cfRule>
    <cfRule type="expression" dxfId="5128" priority="3855">
      <formula>AND(E56&lt;TODAY(),OR(B56="No",B56="In progress", B56=""))</formula>
    </cfRule>
    <cfRule type="expression" dxfId="5127" priority="3856">
      <formula>B56="Yes"</formula>
    </cfRule>
  </conditionalFormatting>
  <conditionalFormatting sqref="E56">
    <cfRule type="expression" dxfId="5126" priority="3857">
      <formula>B56="In Progress"</formula>
    </cfRule>
    <cfRule type="expression" dxfId="5125" priority="3858">
      <formula>B56="Not Needed"</formula>
    </cfRule>
    <cfRule type="expression" dxfId="5124" priority="3859">
      <formula>AND(E56&gt;=TODAY(), E56&lt;=(TODAY()+7), OR(B56="No",B56="In progress", B56=""))</formula>
    </cfRule>
    <cfRule type="expression" dxfId="5123" priority="3860">
      <formula>AND(E56&lt;TODAY(),OR(B56="No",B56="In progress", B56=""))</formula>
    </cfRule>
    <cfRule type="expression" dxfId="5122" priority="3861">
      <formula>B56="Yes"</formula>
    </cfRule>
  </conditionalFormatting>
  <conditionalFormatting sqref="E56">
    <cfRule type="expression" dxfId="5121" priority="3862">
      <formula>B56="In Progress"</formula>
    </cfRule>
    <cfRule type="expression" dxfId="5120" priority="3863">
      <formula>B56="Not Needed"</formula>
    </cfRule>
    <cfRule type="expression" dxfId="5119" priority="3864">
      <formula>AND(E56&gt;=TODAY(), E56&lt;=(TODAY()+7), OR(B56="No",B56="In progress", B56=""))</formula>
    </cfRule>
    <cfRule type="expression" dxfId="5118" priority="3865">
      <formula>AND(E56&lt;TODAY(),OR(B56="No",B56="In progress", B56=""))</formula>
    </cfRule>
    <cfRule type="expression" dxfId="5117" priority="3866">
      <formula>B56="Yes"</formula>
    </cfRule>
  </conditionalFormatting>
  <conditionalFormatting sqref="E56">
    <cfRule type="expression" dxfId="5116" priority="3867">
      <formula>B56="In Progress"</formula>
    </cfRule>
    <cfRule type="expression" dxfId="5115" priority="3868">
      <formula>B56="Not Needed"</formula>
    </cfRule>
    <cfRule type="expression" dxfId="5114" priority="3869">
      <formula>AND(E56&gt;=TODAY(), E56&lt;=(TODAY()+7), OR(B56="No",B56="In progress", B56=""))</formula>
    </cfRule>
    <cfRule type="expression" dxfId="5113" priority="3870">
      <formula>AND(E56&lt;TODAY(),OR(B56="No",B56="In progress", B56=""))</formula>
    </cfRule>
    <cfRule type="expression" dxfId="5112" priority="3871">
      <formula>B56="Yes"</formula>
    </cfRule>
  </conditionalFormatting>
  <conditionalFormatting sqref="E56">
    <cfRule type="expression" dxfId="5111" priority="3872">
      <formula>B56="In Progress"</formula>
    </cfRule>
    <cfRule type="expression" dxfId="5110" priority="3873">
      <formula>B56="Not Needed"</formula>
    </cfRule>
    <cfRule type="expression" dxfId="5109" priority="3874">
      <formula>AND(E56&gt;=TODAY(), E56&lt;=(TODAY()+7), OR(B56="No",B56="In progress", B56=""))</formula>
    </cfRule>
    <cfRule type="expression" dxfId="5108" priority="3875">
      <formula>AND(E56&lt;TODAY(),OR(B56="No",B56="In progress", B56=""))</formula>
    </cfRule>
    <cfRule type="expression" dxfId="5107" priority="3876">
      <formula>B56="Yes"</formula>
    </cfRule>
  </conditionalFormatting>
  <conditionalFormatting sqref="E56">
    <cfRule type="expression" dxfId="5106" priority="3877">
      <formula>B56="In Progress"</formula>
    </cfRule>
    <cfRule type="expression" dxfId="5105" priority="3878">
      <formula>B56="Not Needed"</formula>
    </cfRule>
    <cfRule type="expression" dxfId="5104" priority="3879">
      <formula>AND(E56&gt;=TODAY(), E56&lt;=(TODAY()+7), OR(B56="No",B56="In progress", B56=""))</formula>
    </cfRule>
    <cfRule type="expression" dxfId="5103" priority="3880">
      <formula>AND(E56&lt;TODAY(),OR(B56="No",B56="In progress", B56=""))</formula>
    </cfRule>
    <cfRule type="expression" dxfId="5102" priority="3881">
      <formula>B56="Yes"</formula>
    </cfRule>
  </conditionalFormatting>
  <conditionalFormatting sqref="E56">
    <cfRule type="expression" dxfId="5101" priority="3882">
      <formula>B56="In Progress"</formula>
    </cfRule>
    <cfRule type="expression" dxfId="5100" priority="3883">
      <formula>B56="Not Needed"</formula>
    </cfRule>
    <cfRule type="expression" dxfId="5099" priority="3884">
      <formula>AND(E56&gt;=TODAY(), E56&lt;=(TODAY()+7), OR(B56="No",B56="In progress", B56=""))</formula>
    </cfRule>
    <cfRule type="expression" dxfId="5098" priority="3885">
      <formula>AND(E56&lt;TODAY(),OR(B56="No",B56="In progress", B56=""))</formula>
    </cfRule>
    <cfRule type="expression" dxfId="5097" priority="3886">
      <formula>B56="Yes"</formula>
    </cfRule>
  </conditionalFormatting>
  <conditionalFormatting sqref="E56">
    <cfRule type="expression" dxfId="5096" priority="3887">
      <formula>B56="In Progress"</formula>
    </cfRule>
    <cfRule type="expression" dxfId="5095" priority="3888">
      <formula>B56="Not Needed"</formula>
    </cfRule>
    <cfRule type="expression" dxfId="5094" priority="3889">
      <formula>AND(E56&gt;=TODAY(), E56&lt;=(TODAY()+7), OR(B56="No",B56="In progress", B56=""))</formula>
    </cfRule>
    <cfRule type="expression" dxfId="5093" priority="3890">
      <formula>AND(E56&lt;TODAY(),OR(B56="No",B56="In progress", B56=""))</formula>
    </cfRule>
    <cfRule type="expression" dxfId="5092" priority="3891">
      <formula>B56="Yes"</formula>
    </cfRule>
  </conditionalFormatting>
  <conditionalFormatting sqref="E56">
    <cfRule type="expression" dxfId="5091" priority="3892">
      <formula>B56="In Progress"</formula>
    </cfRule>
    <cfRule type="expression" dxfId="5090" priority="3893">
      <formula>B56="Not Needed"</formula>
    </cfRule>
    <cfRule type="expression" dxfId="5089" priority="3894">
      <formula>AND(E56&gt;=TODAY(), E56&lt;=(TODAY()+7), OR(B56="No",B56="In progress", B56=""))</formula>
    </cfRule>
    <cfRule type="expression" dxfId="5088" priority="3895">
      <formula>AND(E56&lt;TODAY(),OR(B56="No",B56="In progress", B56=""))</formula>
    </cfRule>
    <cfRule type="expression" dxfId="5087" priority="3896">
      <formula>B56="Yes"</formula>
    </cfRule>
  </conditionalFormatting>
  <conditionalFormatting sqref="E56">
    <cfRule type="expression" dxfId="5086" priority="3897">
      <formula>B56="In Progress"</formula>
    </cfRule>
    <cfRule type="expression" dxfId="5085" priority="3898">
      <formula>B56="Not Needed"</formula>
    </cfRule>
    <cfRule type="expression" dxfId="5084" priority="3899">
      <formula>AND(E56&gt;=TODAY(), E56&lt;=(TODAY()+7), OR(B56="No",B56="In progress", B56=""))</formula>
    </cfRule>
    <cfRule type="expression" dxfId="5083" priority="3900">
      <formula>AND(E56&lt;TODAY(),OR(B56="No",B56="In progress", B56=""))</formula>
    </cfRule>
    <cfRule type="expression" dxfId="5082" priority="3901">
      <formula>B56="Yes"</formula>
    </cfRule>
  </conditionalFormatting>
  <conditionalFormatting sqref="E57">
    <cfRule type="expression" dxfId="5081" priority="3902">
      <formula>B57="In Progress"</formula>
    </cfRule>
    <cfRule type="expression" dxfId="5080" priority="3903">
      <formula>B57="Not Needed"</formula>
    </cfRule>
    <cfRule type="expression" dxfId="5079" priority="3904">
      <formula>AND(E57&gt;=TODAY(), E57&lt;=(TODAY()+7), OR(B57="No",B57="In progress", B57=""))</formula>
    </cfRule>
    <cfRule type="expression" dxfId="5078" priority="3905">
      <formula>AND(E57&lt;TODAY(),OR(B57="No",B57="In progress", B57=""))</formula>
    </cfRule>
    <cfRule type="expression" dxfId="5077" priority="3906">
      <formula>B57="Yes"</formula>
    </cfRule>
  </conditionalFormatting>
  <conditionalFormatting sqref="E57">
    <cfRule type="expression" dxfId="5076" priority="3907">
      <formula>B57="In Progress"</formula>
    </cfRule>
    <cfRule type="expression" dxfId="5075" priority="3908">
      <formula>B57="Not Needed"</formula>
    </cfRule>
    <cfRule type="expression" dxfId="5074" priority="3909">
      <formula>AND(E57&gt;=TODAY(), E57&lt;=(TODAY()+7), OR(B57="No",B57="In progress", B57=""))</formula>
    </cfRule>
    <cfRule type="expression" dxfId="5073" priority="3910">
      <formula>AND(E57&lt;TODAY(),OR(B57="No",B57="In progress", B57=""))</formula>
    </cfRule>
    <cfRule type="expression" dxfId="5072" priority="3911">
      <formula>B57="Yes"</formula>
    </cfRule>
  </conditionalFormatting>
  <conditionalFormatting sqref="E57">
    <cfRule type="expression" dxfId="5071" priority="3912">
      <formula>B57="In Progress"</formula>
    </cfRule>
    <cfRule type="expression" dxfId="5070" priority="3913">
      <formula>B57="Not Needed"</formula>
    </cfRule>
    <cfRule type="expression" dxfId="5069" priority="3914">
      <formula>AND(E57&gt;=TODAY(), E57&lt;=(TODAY()+7), OR(B57="No",B57="In progress", B57=""))</formula>
    </cfRule>
    <cfRule type="expression" dxfId="5068" priority="3915">
      <formula>AND(E57&lt;TODAY(),OR(B57="No",B57="In progress", B57=""))</formula>
    </cfRule>
    <cfRule type="expression" dxfId="5067" priority="3916">
      <formula>B57="Yes"</formula>
    </cfRule>
  </conditionalFormatting>
  <conditionalFormatting sqref="E57">
    <cfRule type="expression" dxfId="5066" priority="3917">
      <formula>B57="In Progress"</formula>
    </cfRule>
    <cfRule type="expression" dxfId="5065" priority="3918">
      <formula>B57="Not Needed"</formula>
    </cfRule>
    <cfRule type="expression" dxfId="5064" priority="3919">
      <formula>AND(E57&gt;=TODAY(), E57&lt;=(TODAY()+7), OR(B57="No",B57="In progress", B57=""))</formula>
    </cfRule>
    <cfRule type="expression" dxfId="5063" priority="3920">
      <formula>AND(E57&lt;TODAY(),OR(B57="No",B57="In progress", B57=""))</formula>
    </cfRule>
    <cfRule type="expression" dxfId="5062" priority="3921">
      <formula>B57="Yes"</formula>
    </cfRule>
  </conditionalFormatting>
  <conditionalFormatting sqref="E57">
    <cfRule type="expression" dxfId="5061" priority="3922">
      <formula>B57="In Progress"</formula>
    </cfRule>
    <cfRule type="expression" dxfId="5060" priority="3923">
      <formula>B57="Not Needed"</formula>
    </cfRule>
    <cfRule type="expression" dxfId="5059" priority="3924">
      <formula>AND(E57&gt;=TODAY(), E57&lt;=(TODAY()+7), OR(B57="No",B57="In progress", B57=""))</formula>
    </cfRule>
    <cfRule type="expression" dxfId="5058" priority="3925">
      <formula>AND(E57&lt;TODAY(),OR(B57="No",B57="In progress", B57=""))</formula>
    </cfRule>
    <cfRule type="expression" dxfId="5057" priority="3926">
      <formula>B57="Yes"</formula>
    </cfRule>
  </conditionalFormatting>
  <conditionalFormatting sqref="E57">
    <cfRule type="expression" dxfId="5056" priority="3927">
      <formula>B57="In Progress"</formula>
    </cfRule>
    <cfRule type="expression" dxfId="5055" priority="3928">
      <formula>B57="Not Needed"</formula>
    </cfRule>
    <cfRule type="expression" dxfId="5054" priority="3929">
      <formula>AND(E57&gt;=TODAY(), E57&lt;=(TODAY()+7), OR(B57="No",B57="In progress", B57=""))</formula>
    </cfRule>
    <cfRule type="expression" dxfId="5053" priority="3930">
      <formula>AND(E57&lt;TODAY(),OR(B57="No",B57="In progress", B57=""))</formula>
    </cfRule>
    <cfRule type="expression" dxfId="5052" priority="3931">
      <formula>B57="Yes"</formula>
    </cfRule>
  </conditionalFormatting>
  <conditionalFormatting sqref="E57">
    <cfRule type="expression" dxfId="5051" priority="3932">
      <formula>B57="In Progress"</formula>
    </cfRule>
    <cfRule type="expression" dxfId="5050" priority="3933">
      <formula>B57="Not Needed"</formula>
    </cfRule>
    <cfRule type="expression" dxfId="5049" priority="3934">
      <formula>AND(E57&gt;=TODAY(), E57&lt;=(TODAY()+7), OR(B57="No",B57="In progress", B57=""))</formula>
    </cfRule>
    <cfRule type="expression" dxfId="5048" priority="3935">
      <formula>AND(E57&lt;TODAY(),OR(B57="No",B57="In progress", B57=""))</formula>
    </cfRule>
    <cfRule type="expression" dxfId="5047" priority="3936">
      <formula>B57="Yes"</formula>
    </cfRule>
  </conditionalFormatting>
  <conditionalFormatting sqref="E57">
    <cfRule type="expression" dxfId="5046" priority="3937">
      <formula>B57="In Progress"</formula>
    </cfRule>
    <cfRule type="expression" dxfId="5045" priority="3938">
      <formula>B57="Not Needed"</formula>
    </cfRule>
    <cfRule type="expression" dxfId="5044" priority="3939">
      <formula>AND(E57&gt;=TODAY(), E57&lt;=(TODAY()+7), OR(B57="No",B57="In progress", B57=""))</formula>
    </cfRule>
    <cfRule type="expression" dxfId="5043" priority="3940">
      <formula>AND(E57&lt;TODAY(),OR(B57="No",B57="In progress", B57=""))</formula>
    </cfRule>
    <cfRule type="expression" dxfId="5042" priority="3941">
      <formula>B57="Yes"</formula>
    </cfRule>
  </conditionalFormatting>
  <conditionalFormatting sqref="E57">
    <cfRule type="expression" dxfId="5041" priority="3942">
      <formula>B57="In Progress"</formula>
    </cfRule>
    <cfRule type="expression" dxfId="5040" priority="3943">
      <formula>B57="Not Needed"</formula>
    </cfRule>
    <cfRule type="expression" dxfId="5039" priority="3944">
      <formula>AND(E57&gt;=TODAY(), E57&lt;=(TODAY()+7), OR(B57="No",B57="In progress", B57=""))</formula>
    </cfRule>
    <cfRule type="expression" dxfId="5038" priority="3945">
      <formula>AND(E57&lt;TODAY(),OR(B57="No",B57="In progress", B57=""))</formula>
    </cfRule>
    <cfRule type="expression" dxfId="5037" priority="3946">
      <formula>B57="Yes"</formula>
    </cfRule>
  </conditionalFormatting>
  <conditionalFormatting sqref="E57">
    <cfRule type="expression" dxfId="5036" priority="3947">
      <formula>B57="In Progress"</formula>
    </cfRule>
    <cfRule type="expression" dxfId="5035" priority="3948">
      <formula>B57="Not Needed"</formula>
    </cfRule>
    <cfRule type="expression" dxfId="5034" priority="3949">
      <formula>AND(E57&gt;=TODAY(), E57&lt;=(TODAY()+7), OR(B57="No",B57="In progress", B57=""))</formula>
    </cfRule>
    <cfRule type="expression" dxfId="5033" priority="3950">
      <formula>AND(E57&lt;TODAY(),OR(B57="No",B57="In progress", B57=""))</formula>
    </cfRule>
    <cfRule type="expression" dxfId="5032" priority="3951">
      <formula>B57="Yes"</formula>
    </cfRule>
  </conditionalFormatting>
  <conditionalFormatting sqref="E58">
    <cfRule type="expression" dxfId="5031" priority="3952">
      <formula>B58="In Progress"</formula>
    </cfRule>
    <cfRule type="expression" dxfId="5030" priority="3953">
      <formula>B58="Not Needed"</formula>
    </cfRule>
    <cfRule type="expression" dxfId="5029" priority="3954">
      <formula>AND(E58&gt;=TODAY(), E58&lt;=(TODAY()+7), OR(B58="No",B58="In progress", B58=""))</formula>
    </cfRule>
    <cfRule type="expression" dxfId="5028" priority="3955">
      <formula>AND(E58&lt;TODAY(),OR(B58="No",B58="In progress", B58=""))</formula>
    </cfRule>
    <cfRule type="expression" dxfId="5027" priority="3956">
      <formula>B58="Yes"</formula>
    </cfRule>
  </conditionalFormatting>
  <conditionalFormatting sqref="E58">
    <cfRule type="expression" dxfId="5026" priority="3957">
      <formula>B58="In Progress"</formula>
    </cfRule>
    <cfRule type="expression" dxfId="5025" priority="3958">
      <formula>B58="Not Needed"</formula>
    </cfRule>
    <cfRule type="expression" dxfId="5024" priority="3959">
      <formula>AND(E58&gt;=TODAY(), E58&lt;=(TODAY()+7), OR(B58="No",B58="In progress", B58=""))</formula>
    </cfRule>
    <cfRule type="expression" dxfId="5023" priority="3960">
      <formula>AND(E58&lt;TODAY(),OR(B58="No",B58="In progress", B58=""))</formula>
    </cfRule>
    <cfRule type="expression" dxfId="5022" priority="3961">
      <formula>B58="Yes"</formula>
    </cfRule>
  </conditionalFormatting>
  <conditionalFormatting sqref="E58">
    <cfRule type="expression" dxfId="5021" priority="3962">
      <formula>B58="In Progress"</formula>
    </cfRule>
    <cfRule type="expression" dxfId="5020" priority="3963">
      <formula>B58="Not Needed"</formula>
    </cfRule>
    <cfRule type="expression" dxfId="5019" priority="3964">
      <formula>AND(E58&gt;=TODAY(), E58&lt;=(TODAY()+7), OR(B58="No",B58="In progress", B58=""))</formula>
    </cfRule>
    <cfRule type="expression" dxfId="5018" priority="3965">
      <formula>AND(E58&lt;TODAY(),OR(B58="No",B58="In progress", B58=""))</formula>
    </cfRule>
    <cfRule type="expression" dxfId="5017" priority="3966">
      <formula>B58="Yes"</formula>
    </cfRule>
  </conditionalFormatting>
  <conditionalFormatting sqref="E58">
    <cfRule type="expression" dxfId="5016" priority="3967">
      <formula>B58="In Progress"</formula>
    </cfRule>
    <cfRule type="expression" dxfId="5015" priority="3968">
      <formula>B58="Not Needed"</formula>
    </cfRule>
    <cfRule type="expression" dxfId="5014" priority="3969">
      <formula>AND(E58&gt;=TODAY(), E58&lt;=(TODAY()+7), OR(B58="No",B58="In progress", B58=""))</formula>
    </cfRule>
    <cfRule type="expression" dxfId="5013" priority="3970">
      <formula>AND(E58&lt;TODAY(),OR(B58="No",B58="In progress", B58=""))</formula>
    </cfRule>
    <cfRule type="expression" dxfId="5012" priority="3971">
      <formula>B58="Yes"</formula>
    </cfRule>
  </conditionalFormatting>
  <conditionalFormatting sqref="E58">
    <cfRule type="expression" dxfId="5011" priority="3972">
      <formula>B58="In Progress"</formula>
    </cfRule>
    <cfRule type="expression" dxfId="5010" priority="3973">
      <formula>B58="Not Needed"</formula>
    </cfRule>
    <cfRule type="expression" dxfId="5009" priority="3974">
      <formula>AND(E58&gt;=TODAY(), E58&lt;=(TODAY()+7), OR(B58="No",B58="In progress", B58=""))</formula>
    </cfRule>
    <cfRule type="expression" dxfId="5008" priority="3975">
      <formula>AND(E58&lt;TODAY(),OR(B58="No",B58="In progress", B58=""))</formula>
    </cfRule>
    <cfRule type="expression" dxfId="5007" priority="3976">
      <formula>B58="Yes"</formula>
    </cfRule>
  </conditionalFormatting>
  <conditionalFormatting sqref="E58">
    <cfRule type="expression" dxfId="5006" priority="3977">
      <formula>B58="In Progress"</formula>
    </cfRule>
    <cfRule type="expression" dxfId="5005" priority="3978">
      <formula>B58="Not Needed"</formula>
    </cfRule>
    <cfRule type="expression" dxfId="5004" priority="3979">
      <formula>AND(E58&gt;=TODAY(), E58&lt;=(TODAY()+7), OR(B58="No",B58="In progress", B58=""))</formula>
    </cfRule>
    <cfRule type="expression" dxfId="5003" priority="3980">
      <formula>AND(E58&lt;TODAY(),OR(B58="No",B58="In progress", B58=""))</formula>
    </cfRule>
    <cfRule type="expression" dxfId="5002" priority="3981">
      <formula>B58="Yes"</formula>
    </cfRule>
  </conditionalFormatting>
  <conditionalFormatting sqref="E58">
    <cfRule type="expression" dxfId="5001" priority="3982">
      <formula>B58="In Progress"</formula>
    </cfRule>
    <cfRule type="expression" dxfId="5000" priority="3983">
      <formula>B58="Not Needed"</formula>
    </cfRule>
    <cfRule type="expression" dxfId="4999" priority="3984">
      <formula>AND(E58&gt;=TODAY(), E58&lt;=(TODAY()+7), OR(B58="No",B58="In progress", B58=""))</formula>
    </cfRule>
    <cfRule type="expression" dxfId="4998" priority="3985">
      <formula>AND(E58&lt;TODAY(),OR(B58="No",B58="In progress", B58=""))</formula>
    </cfRule>
    <cfRule type="expression" dxfId="4997" priority="3986">
      <formula>B58="Yes"</formula>
    </cfRule>
  </conditionalFormatting>
  <conditionalFormatting sqref="E58">
    <cfRule type="expression" dxfId="4996" priority="3987">
      <formula>B58="In Progress"</formula>
    </cfRule>
    <cfRule type="expression" dxfId="4995" priority="3988">
      <formula>B58="Not Needed"</formula>
    </cfRule>
    <cfRule type="expression" dxfId="4994" priority="3989">
      <formula>AND(E58&gt;=TODAY(), E58&lt;=(TODAY()+7), OR(B58="No",B58="In progress", B58=""))</formula>
    </cfRule>
    <cfRule type="expression" dxfId="4993" priority="3990">
      <formula>AND(E58&lt;TODAY(),OR(B58="No",B58="In progress", B58=""))</formula>
    </cfRule>
    <cfRule type="expression" dxfId="4992" priority="3991">
      <formula>B58="Yes"</formula>
    </cfRule>
  </conditionalFormatting>
  <conditionalFormatting sqref="E58">
    <cfRule type="expression" dxfId="4991" priority="3992">
      <formula>B58="In Progress"</formula>
    </cfRule>
    <cfRule type="expression" dxfId="4990" priority="3993">
      <formula>B58="Not Needed"</formula>
    </cfRule>
    <cfRule type="expression" dxfId="4989" priority="3994">
      <formula>AND(E58&gt;=TODAY(), E58&lt;=(TODAY()+7), OR(B58="No",B58="In progress", B58=""))</formula>
    </cfRule>
    <cfRule type="expression" dxfId="4988" priority="3995">
      <formula>AND(E58&lt;TODAY(),OR(B58="No",B58="In progress", B58=""))</formula>
    </cfRule>
    <cfRule type="expression" dxfId="4987" priority="3996">
      <formula>B58="Yes"</formula>
    </cfRule>
  </conditionalFormatting>
  <conditionalFormatting sqref="E58">
    <cfRule type="expression" dxfId="4986" priority="3997">
      <formula>B58="In Progress"</formula>
    </cfRule>
    <cfRule type="expression" dxfId="4985" priority="3998">
      <formula>B58="Not Needed"</formula>
    </cfRule>
    <cfRule type="expression" dxfId="4984" priority="3999">
      <formula>AND(E58&gt;=TODAY(), E58&lt;=(TODAY()+7), OR(B58="No",B58="In progress", B58=""))</formula>
    </cfRule>
    <cfRule type="expression" dxfId="4983" priority="4000">
      <formula>AND(E58&lt;TODAY(),OR(B58="No",B58="In progress", B58=""))</formula>
    </cfRule>
    <cfRule type="expression" dxfId="4982" priority="4001">
      <formula>B58="Yes"</formula>
    </cfRule>
  </conditionalFormatting>
  <conditionalFormatting sqref="E59">
    <cfRule type="expression" dxfId="4981" priority="4002">
      <formula>B59="In Progress"</formula>
    </cfRule>
    <cfRule type="expression" dxfId="4980" priority="4003">
      <formula>B59="Not Needed"</formula>
    </cfRule>
    <cfRule type="expression" dxfId="4979" priority="4004">
      <formula>AND(E59&gt;=TODAY(), E59&lt;=(TODAY()+7), OR(B59="No",B59="In progress", B59=""))</formula>
    </cfRule>
    <cfRule type="expression" dxfId="4978" priority="4005">
      <formula>AND(E59&lt;TODAY(),OR(B59="No",B59="In progress", B59=""))</formula>
    </cfRule>
    <cfRule type="expression" dxfId="4977" priority="4006">
      <formula>B59="Yes"</formula>
    </cfRule>
  </conditionalFormatting>
  <conditionalFormatting sqref="E59">
    <cfRule type="expression" dxfId="4976" priority="4007">
      <formula>B59="In Progress"</formula>
    </cfRule>
    <cfRule type="expression" dxfId="4975" priority="4008">
      <formula>B59="Not Needed"</formula>
    </cfRule>
    <cfRule type="expression" dxfId="4974" priority="4009">
      <formula>AND(E59&gt;=TODAY(), E59&lt;=(TODAY()+7), OR(B59="No",B59="In progress", B59=""))</formula>
    </cfRule>
    <cfRule type="expression" dxfId="4973" priority="4010">
      <formula>AND(E59&lt;TODAY(),OR(B59="No",B59="In progress", B59=""))</formula>
    </cfRule>
    <cfRule type="expression" dxfId="4972" priority="4011">
      <formula>B59="Yes"</formula>
    </cfRule>
  </conditionalFormatting>
  <conditionalFormatting sqref="E59">
    <cfRule type="expression" dxfId="4971" priority="4012">
      <formula>B59="In Progress"</formula>
    </cfRule>
    <cfRule type="expression" dxfId="4970" priority="4013">
      <formula>B59="Not Needed"</formula>
    </cfRule>
    <cfRule type="expression" dxfId="4969" priority="4014">
      <formula>AND(E59&gt;=TODAY(), E59&lt;=(TODAY()+7), OR(B59="No",B59="In progress", B59=""))</formula>
    </cfRule>
    <cfRule type="expression" dxfId="4968" priority="4015">
      <formula>AND(E59&lt;TODAY(),OR(B59="No",B59="In progress", B59=""))</formula>
    </cfRule>
    <cfRule type="expression" dxfId="4967" priority="4016">
      <formula>B59="Yes"</formula>
    </cfRule>
  </conditionalFormatting>
  <conditionalFormatting sqref="E59">
    <cfRule type="expression" dxfId="4966" priority="4017">
      <formula>B59="In Progress"</formula>
    </cfRule>
    <cfRule type="expression" dxfId="4965" priority="4018">
      <formula>B59="Not Needed"</formula>
    </cfRule>
    <cfRule type="expression" dxfId="4964" priority="4019">
      <formula>AND(E59&gt;=TODAY(), E59&lt;=(TODAY()+7), OR(B59="No",B59="In progress", B59=""))</formula>
    </cfRule>
    <cfRule type="expression" dxfId="4963" priority="4020">
      <formula>AND(E59&lt;TODAY(),OR(B59="No",B59="In progress", B59=""))</formula>
    </cfRule>
    <cfRule type="expression" dxfId="4962" priority="4021">
      <formula>B59="Yes"</formula>
    </cfRule>
  </conditionalFormatting>
  <conditionalFormatting sqref="E59">
    <cfRule type="expression" dxfId="4961" priority="4022">
      <formula>B59="In Progress"</formula>
    </cfRule>
    <cfRule type="expression" dxfId="4960" priority="4023">
      <formula>B59="Not Needed"</formula>
    </cfRule>
    <cfRule type="expression" dxfId="4959" priority="4024">
      <formula>AND(E59&gt;=TODAY(), E59&lt;=(TODAY()+7), OR(B59="No",B59="In progress", B59=""))</formula>
    </cfRule>
    <cfRule type="expression" dxfId="4958" priority="4025">
      <formula>AND(E59&lt;TODAY(),OR(B59="No",B59="In progress", B59=""))</formula>
    </cfRule>
    <cfRule type="expression" dxfId="4957" priority="4026">
      <formula>B59="Yes"</formula>
    </cfRule>
  </conditionalFormatting>
  <conditionalFormatting sqref="E59">
    <cfRule type="expression" dxfId="4956" priority="4027">
      <formula>B59="In Progress"</formula>
    </cfRule>
    <cfRule type="expression" dxfId="4955" priority="4028">
      <formula>B59="Not Needed"</formula>
    </cfRule>
    <cfRule type="expression" dxfId="4954" priority="4029">
      <formula>AND(E59&gt;=TODAY(), E59&lt;=(TODAY()+7), OR(B59="No",B59="In progress", B59=""))</formula>
    </cfRule>
    <cfRule type="expression" dxfId="4953" priority="4030">
      <formula>AND(E59&lt;TODAY(),OR(B59="No",B59="In progress", B59=""))</formula>
    </cfRule>
    <cfRule type="expression" dxfId="4952" priority="4031">
      <formula>B59="Yes"</formula>
    </cfRule>
  </conditionalFormatting>
  <conditionalFormatting sqref="E59">
    <cfRule type="expression" dxfId="4951" priority="4032">
      <formula>B59="In Progress"</formula>
    </cfRule>
    <cfRule type="expression" dxfId="4950" priority="4033">
      <formula>B59="Not Needed"</formula>
    </cfRule>
    <cfRule type="expression" dxfId="4949" priority="4034">
      <formula>AND(E59&gt;=TODAY(), E59&lt;=(TODAY()+7), OR(B59="No",B59="In progress", B59=""))</formula>
    </cfRule>
    <cfRule type="expression" dxfId="4948" priority="4035">
      <formula>AND(E59&lt;TODAY(),OR(B59="No",B59="In progress", B59=""))</formula>
    </cfRule>
    <cfRule type="expression" dxfId="4947" priority="4036">
      <formula>B59="Yes"</formula>
    </cfRule>
  </conditionalFormatting>
  <conditionalFormatting sqref="E59">
    <cfRule type="expression" dxfId="4946" priority="4037">
      <formula>B59="In Progress"</formula>
    </cfRule>
    <cfRule type="expression" dxfId="4945" priority="4038">
      <formula>B59="Not Needed"</formula>
    </cfRule>
    <cfRule type="expression" dxfId="4944" priority="4039">
      <formula>AND(E59&gt;=TODAY(), E59&lt;=(TODAY()+7), OR(B59="No",B59="In progress", B59=""))</formula>
    </cfRule>
    <cfRule type="expression" dxfId="4943" priority="4040">
      <formula>AND(E59&lt;TODAY(),OR(B59="No",B59="In progress", B59=""))</formula>
    </cfRule>
    <cfRule type="expression" dxfId="4942" priority="4041">
      <formula>B59="Yes"</formula>
    </cfRule>
  </conditionalFormatting>
  <conditionalFormatting sqref="E59">
    <cfRule type="expression" dxfId="4941" priority="4042">
      <formula>B59="In Progress"</formula>
    </cfRule>
    <cfRule type="expression" dxfId="4940" priority="4043">
      <formula>B59="Not Needed"</formula>
    </cfRule>
    <cfRule type="expression" dxfId="4939" priority="4044">
      <formula>AND(E59&gt;=TODAY(), E59&lt;=(TODAY()+7), OR(B59="No",B59="In progress", B59=""))</formula>
    </cfRule>
    <cfRule type="expression" dxfId="4938" priority="4045">
      <formula>AND(E59&lt;TODAY(),OR(B59="No",B59="In progress", B59=""))</formula>
    </cfRule>
    <cfRule type="expression" dxfId="4937" priority="4046">
      <formula>B59="Yes"</formula>
    </cfRule>
  </conditionalFormatting>
  <conditionalFormatting sqref="E59">
    <cfRule type="expression" dxfId="4936" priority="4047">
      <formula>B59="In Progress"</formula>
    </cfRule>
    <cfRule type="expression" dxfId="4935" priority="4048">
      <formula>B59="Not Needed"</formula>
    </cfRule>
    <cfRule type="expression" dxfId="4934" priority="4049">
      <formula>AND(E59&gt;=TODAY(), E59&lt;=(TODAY()+7), OR(B59="No",B59="In progress", B59=""))</formula>
    </cfRule>
    <cfRule type="expression" dxfId="4933" priority="4050">
      <formula>AND(E59&lt;TODAY(),OR(B59="No",B59="In progress", B59=""))</formula>
    </cfRule>
    <cfRule type="expression" dxfId="4932" priority="4051">
      <formula>B59="Yes"</formula>
    </cfRule>
  </conditionalFormatting>
  <conditionalFormatting sqref="E60">
    <cfRule type="expression" dxfId="4931" priority="4052">
      <formula>B60="In Progress"</formula>
    </cfRule>
    <cfRule type="expression" dxfId="4930" priority="4053">
      <formula>B60="Not Needed"</formula>
    </cfRule>
    <cfRule type="expression" dxfId="4929" priority="4054">
      <formula>AND(E60&gt;=TODAY(), E60&lt;=(TODAY()+7), OR(B60="No",B60="In progress", B60=""))</formula>
    </cfRule>
    <cfRule type="expression" dxfId="4928" priority="4055">
      <formula>AND(E60&lt;TODAY(),OR(B60="No",B60="In progress", B60=""))</formula>
    </cfRule>
    <cfRule type="expression" dxfId="4927" priority="4056">
      <formula>B60="Yes"</formula>
    </cfRule>
  </conditionalFormatting>
  <conditionalFormatting sqref="E60">
    <cfRule type="expression" dxfId="4926" priority="4057">
      <formula>B60="In Progress"</formula>
    </cfRule>
    <cfRule type="expression" dxfId="4925" priority="4058">
      <formula>B60="Not Needed"</formula>
    </cfRule>
    <cfRule type="expression" dxfId="4924" priority="4059">
      <formula>AND(E60&gt;=TODAY(), E60&lt;=(TODAY()+7), OR(B60="No",B60="In progress", B60=""))</formula>
    </cfRule>
    <cfRule type="expression" dxfId="4923" priority="4060">
      <formula>AND(E60&lt;TODAY(),OR(B60="No",B60="In progress", B60=""))</formula>
    </cfRule>
    <cfRule type="expression" dxfId="4922" priority="4061">
      <formula>B60="Yes"</formula>
    </cfRule>
  </conditionalFormatting>
  <conditionalFormatting sqref="E60">
    <cfRule type="expression" dxfId="4921" priority="4062">
      <formula>B60="In Progress"</formula>
    </cfRule>
    <cfRule type="expression" dxfId="4920" priority="4063">
      <formula>B60="Not Needed"</formula>
    </cfRule>
    <cfRule type="expression" dxfId="4919" priority="4064">
      <formula>AND(E60&gt;=TODAY(), E60&lt;=(TODAY()+7), OR(B60="No",B60="In progress", B60=""))</formula>
    </cfRule>
    <cfRule type="expression" dxfId="4918" priority="4065">
      <formula>AND(E60&lt;TODAY(),OR(B60="No",B60="In progress", B60=""))</formula>
    </cfRule>
    <cfRule type="expression" dxfId="4917" priority="4066">
      <formula>B60="Yes"</formula>
    </cfRule>
  </conditionalFormatting>
  <conditionalFormatting sqref="E60">
    <cfRule type="expression" dxfId="4916" priority="4067">
      <formula>B60="In Progress"</formula>
    </cfRule>
    <cfRule type="expression" dxfId="4915" priority="4068">
      <formula>B60="Not Needed"</formula>
    </cfRule>
    <cfRule type="expression" dxfId="4914" priority="4069">
      <formula>AND(E60&gt;=TODAY(), E60&lt;=(TODAY()+7), OR(B60="No",B60="In progress", B60=""))</formula>
    </cfRule>
    <cfRule type="expression" dxfId="4913" priority="4070">
      <formula>AND(E60&lt;TODAY(),OR(B60="No",B60="In progress", B60=""))</formula>
    </cfRule>
    <cfRule type="expression" dxfId="4912" priority="4071">
      <formula>B60="Yes"</formula>
    </cfRule>
  </conditionalFormatting>
  <conditionalFormatting sqref="E60">
    <cfRule type="expression" dxfId="4911" priority="4072">
      <formula>B60="In Progress"</formula>
    </cfRule>
    <cfRule type="expression" dxfId="4910" priority="4073">
      <formula>B60="Not Needed"</formula>
    </cfRule>
    <cfRule type="expression" dxfId="4909" priority="4074">
      <formula>AND(E60&gt;=TODAY(), E60&lt;=(TODAY()+7), OR(B60="No",B60="In progress", B60=""))</formula>
    </cfRule>
    <cfRule type="expression" dxfId="4908" priority="4075">
      <formula>AND(E60&lt;TODAY(),OR(B60="No",B60="In progress", B60=""))</formula>
    </cfRule>
    <cfRule type="expression" dxfId="4907" priority="4076">
      <formula>B60="Yes"</formula>
    </cfRule>
  </conditionalFormatting>
  <conditionalFormatting sqref="E60">
    <cfRule type="expression" dxfId="4906" priority="4077">
      <formula>B60="In Progress"</formula>
    </cfRule>
    <cfRule type="expression" dxfId="4905" priority="4078">
      <formula>B60="Not Needed"</formula>
    </cfRule>
    <cfRule type="expression" dxfId="4904" priority="4079">
      <formula>AND(E60&gt;=TODAY(), E60&lt;=(TODAY()+7), OR(B60="No",B60="In progress", B60=""))</formula>
    </cfRule>
    <cfRule type="expression" dxfId="4903" priority="4080">
      <formula>AND(E60&lt;TODAY(),OR(B60="No",B60="In progress", B60=""))</formula>
    </cfRule>
    <cfRule type="expression" dxfId="4902" priority="4081">
      <formula>B60="Yes"</formula>
    </cfRule>
  </conditionalFormatting>
  <conditionalFormatting sqref="E60">
    <cfRule type="expression" dxfId="4901" priority="4082">
      <formula>B60="In Progress"</formula>
    </cfRule>
    <cfRule type="expression" dxfId="4900" priority="4083">
      <formula>B60="Not Needed"</formula>
    </cfRule>
    <cfRule type="expression" dxfId="4899" priority="4084">
      <formula>AND(E60&gt;=TODAY(), E60&lt;=(TODAY()+7), OR(B60="No",B60="In progress", B60=""))</formula>
    </cfRule>
    <cfRule type="expression" dxfId="4898" priority="4085">
      <formula>AND(E60&lt;TODAY(),OR(B60="No",B60="In progress", B60=""))</formula>
    </cfRule>
    <cfRule type="expression" dxfId="4897" priority="4086">
      <formula>B60="Yes"</formula>
    </cfRule>
  </conditionalFormatting>
  <conditionalFormatting sqref="E60">
    <cfRule type="expression" dxfId="4896" priority="4087">
      <formula>B60="In Progress"</formula>
    </cfRule>
    <cfRule type="expression" dxfId="4895" priority="4088">
      <formula>B60="Not Needed"</formula>
    </cfRule>
    <cfRule type="expression" dxfId="4894" priority="4089">
      <formula>AND(E60&gt;=TODAY(), E60&lt;=(TODAY()+7), OR(B60="No",B60="In progress", B60=""))</formula>
    </cfRule>
    <cfRule type="expression" dxfId="4893" priority="4090">
      <formula>AND(E60&lt;TODAY(),OR(B60="No",B60="In progress", B60=""))</formula>
    </cfRule>
    <cfRule type="expression" dxfId="4892" priority="4091">
      <formula>B60="Yes"</formula>
    </cfRule>
  </conditionalFormatting>
  <conditionalFormatting sqref="E60">
    <cfRule type="expression" dxfId="4891" priority="4092">
      <formula>B60="In Progress"</formula>
    </cfRule>
    <cfRule type="expression" dxfId="4890" priority="4093">
      <formula>B60="Not Needed"</formula>
    </cfRule>
    <cfRule type="expression" dxfId="4889" priority="4094">
      <formula>AND(E60&gt;=TODAY(), E60&lt;=(TODAY()+7), OR(B60="No",B60="In progress", B60=""))</formula>
    </cfRule>
    <cfRule type="expression" dxfId="4888" priority="4095">
      <formula>AND(E60&lt;TODAY(),OR(B60="No",B60="In progress", B60=""))</formula>
    </cfRule>
    <cfRule type="expression" dxfId="4887" priority="4096">
      <formula>B60="Yes"</formula>
    </cfRule>
  </conditionalFormatting>
  <conditionalFormatting sqref="E60">
    <cfRule type="expression" dxfId="4886" priority="4097">
      <formula>B60="In Progress"</formula>
    </cfRule>
    <cfRule type="expression" dxfId="4885" priority="4098">
      <formula>B60="Not Needed"</formula>
    </cfRule>
    <cfRule type="expression" dxfId="4884" priority="4099">
      <formula>AND(E60&gt;=TODAY(), E60&lt;=(TODAY()+7), OR(B60="No",B60="In progress", B60=""))</formula>
    </cfRule>
    <cfRule type="expression" dxfId="4883" priority="4100">
      <formula>AND(E60&lt;TODAY(),OR(B60="No",B60="In progress", B60=""))</formula>
    </cfRule>
    <cfRule type="expression" dxfId="4882" priority="4101">
      <formula>B60="Yes"</formula>
    </cfRule>
  </conditionalFormatting>
  <conditionalFormatting sqref="E61">
    <cfRule type="expression" dxfId="4881" priority="4102">
      <formula>B61="In Progress"</formula>
    </cfRule>
    <cfRule type="expression" dxfId="4880" priority="4103">
      <formula>B61="Not Needed"</formula>
    </cfRule>
    <cfRule type="expression" dxfId="4879" priority="4104">
      <formula>AND(E61&gt;=TODAY(), E61&lt;=(TODAY()+7), OR(B61="No",B61="In progress", B61=""))</formula>
    </cfRule>
    <cfRule type="expression" dxfId="4878" priority="4105">
      <formula>AND(E61&lt;TODAY(),OR(B61="No",B61="In progress", B61=""))</formula>
    </cfRule>
    <cfRule type="expression" dxfId="4877" priority="4106">
      <formula>B61="Yes"</formula>
    </cfRule>
  </conditionalFormatting>
  <conditionalFormatting sqref="E61">
    <cfRule type="expression" dxfId="4876" priority="4107">
      <formula>B61="In Progress"</formula>
    </cfRule>
    <cfRule type="expression" dxfId="4875" priority="4108">
      <formula>B61="Not Needed"</formula>
    </cfRule>
    <cfRule type="expression" dxfId="4874" priority="4109">
      <formula>AND(E61&gt;=TODAY(), E61&lt;=(TODAY()+7), OR(B61="No",B61="In progress", B61=""))</formula>
    </cfRule>
    <cfRule type="expression" dxfId="4873" priority="4110">
      <formula>AND(E61&lt;TODAY(),OR(B61="No",B61="In progress", B61=""))</formula>
    </cfRule>
    <cfRule type="expression" dxfId="4872" priority="4111">
      <formula>B61="Yes"</formula>
    </cfRule>
  </conditionalFormatting>
  <conditionalFormatting sqref="E61">
    <cfRule type="expression" dxfId="4871" priority="4112">
      <formula>B61="In Progress"</formula>
    </cfRule>
    <cfRule type="expression" dxfId="4870" priority="4113">
      <formula>B61="Not Needed"</formula>
    </cfRule>
    <cfRule type="expression" dxfId="4869" priority="4114">
      <formula>AND(E61&gt;=TODAY(), E61&lt;=(TODAY()+7), OR(B61="No",B61="In progress", B61=""))</formula>
    </cfRule>
    <cfRule type="expression" dxfId="4868" priority="4115">
      <formula>AND(E61&lt;TODAY(),OR(B61="No",B61="In progress", B61=""))</formula>
    </cfRule>
    <cfRule type="expression" dxfId="4867" priority="4116">
      <formula>B61="Yes"</formula>
    </cfRule>
  </conditionalFormatting>
  <conditionalFormatting sqref="E61">
    <cfRule type="expression" dxfId="4866" priority="4117">
      <formula>B61="In Progress"</formula>
    </cfRule>
    <cfRule type="expression" dxfId="4865" priority="4118">
      <formula>B61="Not Needed"</formula>
    </cfRule>
    <cfRule type="expression" dxfId="4864" priority="4119">
      <formula>AND(E61&gt;=TODAY(), E61&lt;=(TODAY()+7), OR(B61="No",B61="In progress", B61=""))</formula>
    </cfRule>
    <cfRule type="expression" dxfId="4863" priority="4120">
      <formula>AND(E61&lt;TODAY(),OR(B61="No",B61="In progress", B61=""))</formula>
    </cfRule>
    <cfRule type="expression" dxfId="4862" priority="4121">
      <formula>B61="Yes"</formula>
    </cfRule>
  </conditionalFormatting>
  <conditionalFormatting sqref="E61">
    <cfRule type="expression" dxfId="4861" priority="4122">
      <formula>B61="In Progress"</formula>
    </cfRule>
    <cfRule type="expression" dxfId="4860" priority="4123">
      <formula>B61="Not Needed"</formula>
    </cfRule>
    <cfRule type="expression" dxfId="4859" priority="4124">
      <formula>AND(E61&gt;=TODAY(), E61&lt;=(TODAY()+7), OR(B61="No",B61="In progress", B61=""))</formula>
    </cfRule>
    <cfRule type="expression" dxfId="4858" priority="4125">
      <formula>AND(E61&lt;TODAY(),OR(B61="No",B61="In progress", B61=""))</formula>
    </cfRule>
    <cfRule type="expression" dxfId="4857" priority="4126">
      <formula>B61="Yes"</formula>
    </cfRule>
  </conditionalFormatting>
  <conditionalFormatting sqref="E61">
    <cfRule type="expression" dxfId="4856" priority="4127">
      <formula>B61="In Progress"</formula>
    </cfRule>
    <cfRule type="expression" dxfId="4855" priority="4128">
      <formula>B61="Not Needed"</formula>
    </cfRule>
    <cfRule type="expression" dxfId="4854" priority="4129">
      <formula>AND(E61&gt;=TODAY(), E61&lt;=(TODAY()+7), OR(B61="No",B61="In progress", B61=""))</formula>
    </cfRule>
    <cfRule type="expression" dxfId="4853" priority="4130">
      <formula>AND(E61&lt;TODAY(),OR(B61="No",B61="In progress", B61=""))</formula>
    </cfRule>
    <cfRule type="expression" dxfId="4852" priority="4131">
      <formula>B61="Yes"</formula>
    </cfRule>
  </conditionalFormatting>
  <conditionalFormatting sqref="E61">
    <cfRule type="expression" dxfId="4851" priority="4132">
      <formula>B61="In Progress"</formula>
    </cfRule>
    <cfRule type="expression" dxfId="4850" priority="4133">
      <formula>B61="Not Needed"</formula>
    </cfRule>
    <cfRule type="expression" dxfId="4849" priority="4134">
      <formula>AND(E61&gt;=TODAY(), E61&lt;=(TODAY()+7), OR(B61="No",B61="In progress", B61=""))</formula>
    </cfRule>
    <cfRule type="expression" dxfId="4848" priority="4135">
      <formula>AND(E61&lt;TODAY(),OR(B61="No",B61="In progress", B61=""))</formula>
    </cfRule>
    <cfRule type="expression" dxfId="4847" priority="4136">
      <formula>B61="Yes"</formula>
    </cfRule>
  </conditionalFormatting>
  <conditionalFormatting sqref="E61">
    <cfRule type="expression" dxfId="4846" priority="4137">
      <formula>B61="In Progress"</formula>
    </cfRule>
    <cfRule type="expression" dxfId="4845" priority="4138">
      <formula>B61="Not Needed"</formula>
    </cfRule>
    <cfRule type="expression" dxfId="4844" priority="4139">
      <formula>AND(E61&gt;=TODAY(), E61&lt;=(TODAY()+7), OR(B61="No",B61="In progress", B61=""))</formula>
    </cfRule>
    <cfRule type="expression" dxfId="4843" priority="4140">
      <formula>AND(E61&lt;TODAY(),OR(B61="No",B61="In progress", B61=""))</formula>
    </cfRule>
    <cfRule type="expression" dxfId="4842" priority="4141">
      <formula>B61="Yes"</formula>
    </cfRule>
  </conditionalFormatting>
  <conditionalFormatting sqref="E61">
    <cfRule type="expression" dxfId="4841" priority="4142">
      <formula>B61="In Progress"</formula>
    </cfRule>
    <cfRule type="expression" dxfId="4840" priority="4143">
      <formula>B61="Not Needed"</formula>
    </cfRule>
    <cfRule type="expression" dxfId="4839" priority="4144">
      <formula>AND(E61&gt;=TODAY(), E61&lt;=(TODAY()+7), OR(B61="No",B61="In progress", B61=""))</formula>
    </cfRule>
    <cfRule type="expression" dxfId="4838" priority="4145">
      <formula>AND(E61&lt;TODAY(),OR(B61="No",B61="In progress", B61=""))</formula>
    </cfRule>
    <cfRule type="expression" dxfId="4837" priority="4146">
      <formula>B61="Yes"</formula>
    </cfRule>
  </conditionalFormatting>
  <conditionalFormatting sqref="E61">
    <cfRule type="expression" dxfId="4836" priority="4147">
      <formula>B61="In Progress"</formula>
    </cfRule>
    <cfRule type="expression" dxfId="4835" priority="4148">
      <formula>B61="Not Needed"</formula>
    </cfRule>
    <cfRule type="expression" dxfId="4834" priority="4149">
      <formula>AND(E61&gt;=TODAY(), E61&lt;=(TODAY()+7), OR(B61="No",B61="In progress", B61=""))</formula>
    </cfRule>
    <cfRule type="expression" dxfId="4833" priority="4150">
      <formula>AND(E61&lt;TODAY(),OR(B61="No",B61="In progress", B61=""))</formula>
    </cfRule>
    <cfRule type="expression" dxfId="4832" priority="4151">
      <formula>B61="Yes"</formula>
    </cfRule>
  </conditionalFormatting>
  <conditionalFormatting sqref="E62">
    <cfRule type="expression" dxfId="4831" priority="4152">
      <formula>B62="In Progress"</formula>
    </cfRule>
    <cfRule type="expression" dxfId="4830" priority="4153">
      <formula>B62="Not Needed"</formula>
    </cfRule>
    <cfRule type="expression" dxfId="4829" priority="4154">
      <formula>AND(E62&gt;=TODAY(), E62&lt;=(TODAY()+7), OR(B62="No",B62="In progress", B62=""))</formula>
    </cfRule>
    <cfRule type="expression" dxfId="4828" priority="4155">
      <formula>AND(E62&lt;TODAY(),OR(B62="No",B62="In progress", B62=""))</formula>
    </cfRule>
    <cfRule type="expression" dxfId="4827" priority="4156">
      <formula>B62="Yes"</formula>
    </cfRule>
  </conditionalFormatting>
  <conditionalFormatting sqref="E62">
    <cfRule type="expression" dxfId="4826" priority="4157">
      <formula>B62="In Progress"</formula>
    </cfRule>
    <cfRule type="expression" dxfId="4825" priority="4158">
      <formula>B62="Not Needed"</formula>
    </cfRule>
    <cfRule type="expression" dxfId="4824" priority="4159">
      <formula>AND(E62&gt;=TODAY(), E62&lt;=(TODAY()+7), OR(B62="No",B62="In progress", B62=""))</formula>
    </cfRule>
    <cfRule type="expression" dxfId="4823" priority="4160">
      <formula>AND(E62&lt;TODAY(),OR(B62="No",B62="In progress", B62=""))</formula>
    </cfRule>
    <cfRule type="expression" dxfId="4822" priority="4161">
      <formula>B62="Yes"</formula>
    </cfRule>
  </conditionalFormatting>
  <conditionalFormatting sqref="E62">
    <cfRule type="expression" dxfId="4821" priority="4162">
      <formula>B62="In Progress"</formula>
    </cfRule>
    <cfRule type="expression" dxfId="4820" priority="4163">
      <formula>B62="Not Needed"</formula>
    </cfRule>
    <cfRule type="expression" dxfId="4819" priority="4164">
      <formula>AND(E62&gt;=TODAY(), E62&lt;=(TODAY()+7), OR(B62="No",B62="In progress", B62=""))</formula>
    </cfRule>
    <cfRule type="expression" dxfId="4818" priority="4165">
      <formula>AND(E62&lt;TODAY(),OR(B62="No",B62="In progress", B62=""))</formula>
    </cfRule>
    <cfRule type="expression" dxfId="4817" priority="4166">
      <formula>B62="Yes"</formula>
    </cfRule>
  </conditionalFormatting>
  <conditionalFormatting sqref="E62">
    <cfRule type="expression" dxfId="4816" priority="4167">
      <formula>B62="In Progress"</formula>
    </cfRule>
    <cfRule type="expression" dxfId="4815" priority="4168">
      <formula>B62="Not Needed"</formula>
    </cfRule>
    <cfRule type="expression" dxfId="4814" priority="4169">
      <formula>AND(E62&gt;=TODAY(), E62&lt;=(TODAY()+7), OR(B62="No",B62="In progress", B62=""))</formula>
    </cfRule>
    <cfRule type="expression" dxfId="4813" priority="4170">
      <formula>AND(E62&lt;TODAY(),OR(B62="No",B62="In progress", B62=""))</formula>
    </cfRule>
    <cfRule type="expression" dxfId="4812" priority="4171">
      <formula>B62="Yes"</formula>
    </cfRule>
  </conditionalFormatting>
  <conditionalFormatting sqref="E62">
    <cfRule type="expression" dxfId="4811" priority="4172">
      <formula>B62="In Progress"</formula>
    </cfRule>
    <cfRule type="expression" dxfId="4810" priority="4173">
      <formula>B62="Not Needed"</formula>
    </cfRule>
    <cfRule type="expression" dxfId="4809" priority="4174">
      <formula>AND(E62&gt;=TODAY(), E62&lt;=(TODAY()+7), OR(B62="No",B62="In progress", B62=""))</formula>
    </cfRule>
    <cfRule type="expression" dxfId="4808" priority="4175">
      <formula>AND(E62&lt;TODAY(),OR(B62="No",B62="In progress", B62=""))</formula>
    </cfRule>
    <cfRule type="expression" dxfId="4807" priority="4176">
      <formula>B62="Yes"</formula>
    </cfRule>
  </conditionalFormatting>
  <conditionalFormatting sqref="E62">
    <cfRule type="expression" dxfId="4806" priority="4177">
      <formula>B62="In Progress"</formula>
    </cfRule>
    <cfRule type="expression" dxfId="4805" priority="4178">
      <formula>B62="Not Needed"</formula>
    </cfRule>
    <cfRule type="expression" dxfId="4804" priority="4179">
      <formula>AND(E62&gt;=TODAY(), E62&lt;=(TODAY()+7), OR(B62="No",B62="In progress", B62=""))</formula>
    </cfRule>
    <cfRule type="expression" dxfId="4803" priority="4180">
      <formula>AND(E62&lt;TODAY(),OR(B62="No",B62="In progress", B62=""))</formula>
    </cfRule>
    <cfRule type="expression" dxfId="4802" priority="4181">
      <formula>B62="Yes"</formula>
    </cfRule>
  </conditionalFormatting>
  <conditionalFormatting sqref="E62">
    <cfRule type="expression" dxfId="4801" priority="4182">
      <formula>B62="In Progress"</formula>
    </cfRule>
    <cfRule type="expression" dxfId="4800" priority="4183">
      <formula>B62="Not Needed"</formula>
    </cfRule>
    <cfRule type="expression" dxfId="4799" priority="4184">
      <formula>AND(E62&gt;=TODAY(), E62&lt;=(TODAY()+7), OR(B62="No",B62="In progress", B62=""))</formula>
    </cfRule>
    <cfRule type="expression" dxfId="4798" priority="4185">
      <formula>AND(E62&lt;TODAY(),OR(B62="No",B62="In progress", B62=""))</formula>
    </cfRule>
    <cfRule type="expression" dxfId="4797" priority="4186">
      <formula>B62="Yes"</formula>
    </cfRule>
  </conditionalFormatting>
  <conditionalFormatting sqref="E62">
    <cfRule type="expression" dxfId="4796" priority="4187">
      <formula>B62="In Progress"</formula>
    </cfRule>
    <cfRule type="expression" dxfId="4795" priority="4188">
      <formula>B62="Not Needed"</formula>
    </cfRule>
    <cfRule type="expression" dxfId="4794" priority="4189">
      <formula>AND(E62&gt;=TODAY(), E62&lt;=(TODAY()+7), OR(B62="No",B62="In progress", B62=""))</formula>
    </cfRule>
    <cfRule type="expression" dxfId="4793" priority="4190">
      <formula>AND(E62&lt;TODAY(),OR(B62="No",B62="In progress", B62=""))</formula>
    </cfRule>
    <cfRule type="expression" dxfId="4792" priority="4191">
      <formula>B62="Yes"</formula>
    </cfRule>
  </conditionalFormatting>
  <conditionalFormatting sqref="E62">
    <cfRule type="expression" dxfId="4791" priority="4192">
      <formula>B62="In Progress"</formula>
    </cfRule>
    <cfRule type="expression" dxfId="4790" priority="4193">
      <formula>B62="Not Needed"</formula>
    </cfRule>
    <cfRule type="expression" dxfId="4789" priority="4194">
      <formula>AND(E62&gt;=TODAY(), E62&lt;=(TODAY()+7), OR(B62="No",B62="In progress", B62=""))</formula>
    </cfRule>
    <cfRule type="expression" dxfId="4788" priority="4195">
      <formula>AND(E62&lt;TODAY(),OR(B62="No",B62="In progress", B62=""))</formula>
    </cfRule>
    <cfRule type="expression" dxfId="4787" priority="4196">
      <formula>B62="Yes"</formula>
    </cfRule>
  </conditionalFormatting>
  <conditionalFormatting sqref="E62">
    <cfRule type="expression" dxfId="4786" priority="4197">
      <formula>B62="In Progress"</formula>
    </cfRule>
    <cfRule type="expression" dxfId="4785" priority="4198">
      <formula>B62="Not Needed"</formula>
    </cfRule>
    <cfRule type="expression" dxfId="4784" priority="4199">
      <formula>AND(E62&gt;=TODAY(), E62&lt;=(TODAY()+7), OR(B62="No",B62="In progress", B62=""))</formula>
    </cfRule>
    <cfRule type="expression" dxfId="4783" priority="4200">
      <formula>AND(E62&lt;TODAY(),OR(B62="No",B62="In progress", B62=""))</formula>
    </cfRule>
    <cfRule type="expression" dxfId="4782" priority="4201">
      <formula>B62="Yes"</formula>
    </cfRule>
  </conditionalFormatting>
  <conditionalFormatting sqref="E63">
    <cfRule type="expression" dxfId="4781" priority="4202">
      <formula>B63="In Progress"</formula>
    </cfRule>
    <cfRule type="expression" dxfId="4780" priority="4203">
      <formula>B63="Not Needed"</formula>
    </cfRule>
    <cfRule type="expression" dxfId="4779" priority="4204">
      <formula>AND(E63&gt;=TODAY(), E63&lt;=(TODAY()+7), OR(B63="No",B63="In progress", B63=""))</formula>
    </cfRule>
    <cfRule type="expression" dxfId="4778" priority="4205">
      <formula>AND(E63&lt;TODAY(),OR(B63="No",B63="In progress", B63=""))</formula>
    </cfRule>
    <cfRule type="expression" dxfId="4777" priority="4206">
      <formula>B63="Yes"</formula>
    </cfRule>
  </conditionalFormatting>
  <conditionalFormatting sqref="E63">
    <cfRule type="expression" dxfId="4776" priority="4207">
      <formula>B63="In Progress"</formula>
    </cfRule>
    <cfRule type="expression" dxfId="4775" priority="4208">
      <formula>B63="Not Needed"</formula>
    </cfRule>
    <cfRule type="expression" dxfId="4774" priority="4209">
      <formula>AND(E63&gt;=TODAY(), E63&lt;=(TODAY()+7), OR(B63="No",B63="In progress", B63=""))</formula>
    </cfRule>
    <cfRule type="expression" dxfId="4773" priority="4210">
      <formula>AND(E63&lt;TODAY(),OR(B63="No",B63="In progress", B63=""))</formula>
    </cfRule>
    <cfRule type="expression" dxfId="4772" priority="4211">
      <formula>B63="Yes"</formula>
    </cfRule>
  </conditionalFormatting>
  <conditionalFormatting sqref="E63">
    <cfRule type="expression" dxfId="4771" priority="4212">
      <formula>B63="In Progress"</formula>
    </cfRule>
    <cfRule type="expression" dxfId="4770" priority="4213">
      <formula>B63="Not Needed"</formula>
    </cfRule>
    <cfRule type="expression" dxfId="4769" priority="4214">
      <formula>AND(E63&gt;=TODAY(), E63&lt;=(TODAY()+7), OR(B63="No",B63="In progress", B63=""))</formula>
    </cfRule>
    <cfRule type="expression" dxfId="4768" priority="4215">
      <formula>AND(E63&lt;TODAY(),OR(B63="No",B63="In progress", B63=""))</formula>
    </cfRule>
    <cfRule type="expression" dxfId="4767" priority="4216">
      <formula>B63="Yes"</formula>
    </cfRule>
  </conditionalFormatting>
  <conditionalFormatting sqref="E63">
    <cfRule type="expression" dxfId="4766" priority="4217">
      <formula>B63="In Progress"</formula>
    </cfRule>
    <cfRule type="expression" dxfId="4765" priority="4218">
      <formula>B63="Not Needed"</formula>
    </cfRule>
    <cfRule type="expression" dxfId="4764" priority="4219">
      <formula>AND(E63&gt;=TODAY(), E63&lt;=(TODAY()+7), OR(B63="No",B63="In progress", B63=""))</formula>
    </cfRule>
    <cfRule type="expression" dxfId="4763" priority="4220">
      <formula>AND(E63&lt;TODAY(),OR(B63="No",B63="In progress", B63=""))</formula>
    </cfRule>
    <cfRule type="expression" dxfId="4762" priority="4221">
      <formula>B63="Yes"</formula>
    </cfRule>
  </conditionalFormatting>
  <conditionalFormatting sqref="E63">
    <cfRule type="expression" dxfId="4761" priority="4222">
      <formula>B63="In Progress"</formula>
    </cfRule>
    <cfRule type="expression" dxfId="4760" priority="4223">
      <formula>B63="Not Needed"</formula>
    </cfRule>
    <cfRule type="expression" dxfId="4759" priority="4224">
      <formula>AND(E63&gt;=TODAY(), E63&lt;=(TODAY()+7), OR(B63="No",B63="In progress", B63=""))</formula>
    </cfRule>
    <cfRule type="expression" dxfId="4758" priority="4225">
      <formula>AND(E63&lt;TODAY(),OR(B63="No",B63="In progress", B63=""))</formula>
    </cfRule>
    <cfRule type="expression" dxfId="4757" priority="4226">
      <formula>B63="Yes"</formula>
    </cfRule>
  </conditionalFormatting>
  <conditionalFormatting sqref="E63">
    <cfRule type="expression" dxfId="4756" priority="4227">
      <formula>B63="In Progress"</formula>
    </cfRule>
    <cfRule type="expression" dxfId="4755" priority="4228">
      <formula>B63="Not Needed"</formula>
    </cfRule>
    <cfRule type="expression" dxfId="4754" priority="4229">
      <formula>AND(E63&gt;=TODAY(), E63&lt;=(TODAY()+7), OR(B63="No",B63="In progress", B63=""))</formula>
    </cfRule>
    <cfRule type="expression" dxfId="4753" priority="4230">
      <formula>AND(E63&lt;TODAY(),OR(B63="No",B63="In progress", B63=""))</formula>
    </cfRule>
    <cfRule type="expression" dxfId="4752" priority="4231">
      <formula>B63="Yes"</formula>
    </cfRule>
  </conditionalFormatting>
  <conditionalFormatting sqref="E63">
    <cfRule type="expression" dxfId="4751" priority="4232">
      <formula>B63="In Progress"</formula>
    </cfRule>
    <cfRule type="expression" dxfId="4750" priority="4233">
      <formula>B63="Not Needed"</formula>
    </cfRule>
    <cfRule type="expression" dxfId="4749" priority="4234">
      <formula>AND(E63&gt;=TODAY(), E63&lt;=(TODAY()+7), OR(B63="No",B63="In progress", B63=""))</formula>
    </cfRule>
    <cfRule type="expression" dxfId="4748" priority="4235">
      <formula>AND(E63&lt;TODAY(),OR(B63="No",B63="In progress", B63=""))</formula>
    </cfRule>
    <cfRule type="expression" dxfId="4747" priority="4236">
      <formula>B63="Yes"</formula>
    </cfRule>
  </conditionalFormatting>
  <conditionalFormatting sqref="E63">
    <cfRule type="expression" dxfId="4746" priority="4237">
      <formula>B63="In Progress"</formula>
    </cfRule>
    <cfRule type="expression" dxfId="4745" priority="4238">
      <formula>B63="Not Needed"</formula>
    </cfRule>
    <cfRule type="expression" dxfId="4744" priority="4239">
      <formula>AND(E63&gt;=TODAY(), E63&lt;=(TODAY()+7), OR(B63="No",B63="In progress", B63=""))</formula>
    </cfRule>
    <cfRule type="expression" dxfId="4743" priority="4240">
      <formula>AND(E63&lt;TODAY(),OR(B63="No",B63="In progress", B63=""))</formula>
    </cfRule>
    <cfRule type="expression" dxfId="4742" priority="4241">
      <formula>B63="Yes"</formula>
    </cfRule>
  </conditionalFormatting>
  <conditionalFormatting sqref="E63">
    <cfRule type="expression" dxfId="4741" priority="4242">
      <formula>B63="In Progress"</formula>
    </cfRule>
    <cfRule type="expression" dxfId="4740" priority="4243">
      <formula>B63="Not Needed"</formula>
    </cfRule>
    <cfRule type="expression" dxfId="4739" priority="4244">
      <formula>AND(E63&gt;=TODAY(), E63&lt;=(TODAY()+7), OR(B63="No",B63="In progress", B63=""))</formula>
    </cfRule>
    <cfRule type="expression" dxfId="4738" priority="4245">
      <formula>AND(E63&lt;TODAY(),OR(B63="No",B63="In progress", B63=""))</formula>
    </cfRule>
    <cfRule type="expression" dxfId="4737" priority="4246">
      <formula>B63="Yes"</formula>
    </cfRule>
  </conditionalFormatting>
  <conditionalFormatting sqref="E63">
    <cfRule type="expression" dxfId="4736" priority="4247">
      <formula>B63="In Progress"</formula>
    </cfRule>
    <cfRule type="expression" dxfId="4735" priority="4248">
      <formula>B63="Not Needed"</formula>
    </cfRule>
    <cfRule type="expression" dxfId="4734" priority="4249">
      <formula>AND(E63&gt;=TODAY(), E63&lt;=(TODAY()+7), OR(B63="No",B63="In progress", B63=""))</formula>
    </cfRule>
    <cfRule type="expression" dxfId="4733" priority="4250">
      <formula>AND(E63&lt;TODAY(),OR(B63="No",B63="In progress", B63=""))</formula>
    </cfRule>
    <cfRule type="expression" dxfId="4732" priority="4251">
      <formula>B63="Yes"</formula>
    </cfRule>
  </conditionalFormatting>
  <conditionalFormatting sqref="E64">
    <cfRule type="expression" dxfId="4731" priority="4252">
      <formula>B64="In Progress"</formula>
    </cfRule>
    <cfRule type="expression" dxfId="4730" priority="4253">
      <formula>B64="Not Needed"</formula>
    </cfRule>
    <cfRule type="expression" dxfId="4729" priority="4254">
      <formula>AND(E64&gt;=TODAY(), E64&lt;=(TODAY()+7), OR(B64="No",B64="In progress", B64=""))</formula>
    </cfRule>
    <cfRule type="expression" dxfId="4728" priority="4255">
      <formula>AND(E64&lt;TODAY(),OR(B64="No",B64="In progress", B64=""))</formula>
    </cfRule>
    <cfRule type="expression" dxfId="4727" priority="4256">
      <formula>B64="Yes"</formula>
    </cfRule>
  </conditionalFormatting>
  <conditionalFormatting sqref="E64">
    <cfRule type="expression" dxfId="4726" priority="4257">
      <formula>B64="In Progress"</formula>
    </cfRule>
    <cfRule type="expression" dxfId="4725" priority="4258">
      <formula>B64="Not Needed"</formula>
    </cfRule>
    <cfRule type="expression" dxfId="4724" priority="4259">
      <formula>AND(E64&gt;=TODAY(), E64&lt;=(TODAY()+7), OR(B64="No",B64="In progress", B64=""))</formula>
    </cfRule>
    <cfRule type="expression" dxfId="4723" priority="4260">
      <formula>AND(E64&lt;TODAY(),OR(B64="No",B64="In progress", B64=""))</formula>
    </cfRule>
    <cfRule type="expression" dxfId="4722" priority="4261">
      <formula>B64="Yes"</formula>
    </cfRule>
  </conditionalFormatting>
  <conditionalFormatting sqref="E64">
    <cfRule type="expression" dxfId="4721" priority="4262">
      <formula>B64="In Progress"</formula>
    </cfRule>
    <cfRule type="expression" dxfId="4720" priority="4263">
      <formula>B64="Not Needed"</formula>
    </cfRule>
    <cfRule type="expression" dxfId="4719" priority="4264">
      <formula>AND(E64&gt;=TODAY(), E64&lt;=(TODAY()+7), OR(B64="No",B64="In progress", B64=""))</formula>
    </cfRule>
    <cfRule type="expression" dxfId="4718" priority="4265">
      <formula>AND(E64&lt;TODAY(),OR(B64="No",B64="In progress", B64=""))</formula>
    </cfRule>
    <cfRule type="expression" dxfId="4717" priority="4266">
      <formula>B64="Yes"</formula>
    </cfRule>
  </conditionalFormatting>
  <conditionalFormatting sqref="E64">
    <cfRule type="expression" dxfId="4716" priority="4267">
      <formula>B64="In Progress"</formula>
    </cfRule>
    <cfRule type="expression" dxfId="4715" priority="4268">
      <formula>B64="Not Needed"</formula>
    </cfRule>
    <cfRule type="expression" dxfId="4714" priority="4269">
      <formula>AND(E64&gt;=TODAY(), E64&lt;=(TODAY()+7), OR(B64="No",B64="In progress", B64=""))</formula>
    </cfRule>
    <cfRule type="expression" dxfId="4713" priority="4270">
      <formula>AND(E64&lt;TODAY(),OR(B64="No",B64="In progress", B64=""))</formula>
    </cfRule>
    <cfRule type="expression" dxfId="4712" priority="4271">
      <formula>B64="Yes"</formula>
    </cfRule>
  </conditionalFormatting>
  <conditionalFormatting sqref="E64">
    <cfRule type="expression" dxfId="4711" priority="4272">
      <formula>B64="In Progress"</formula>
    </cfRule>
    <cfRule type="expression" dxfId="4710" priority="4273">
      <formula>B64="Not Needed"</formula>
    </cfRule>
    <cfRule type="expression" dxfId="4709" priority="4274">
      <formula>AND(E64&gt;=TODAY(), E64&lt;=(TODAY()+7), OR(B64="No",B64="In progress", B64=""))</formula>
    </cfRule>
    <cfRule type="expression" dxfId="4708" priority="4275">
      <formula>AND(E64&lt;TODAY(),OR(B64="No",B64="In progress", B64=""))</formula>
    </cfRule>
    <cfRule type="expression" dxfId="4707" priority="4276">
      <formula>B64="Yes"</formula>
    </cfRule>
  </conditionalFormatting>
  <conditionalFormatting sqref="E64">
    <cfRule type="expression" dxfId="4706" priority="4277">
      <formula>B64="In Progress"</formula>
    </cfRule>
    <cfRule type="expression" dxfId="4705" priority="4278">
      <formula>B64="Not Needed"</formula>
    </cfRule>
    <cfRule type="expression" dxfId="4704" priority="4279">
      <formula>AND(E64&gt;=TODAY(), E64&lt;=(TODAY()+7), OR(B64="No",B64="In progress", B64=""))</formula>
    </cfRule>
    <cfRule type="expression" dxfId="4703" priority="4280">
      <formula>AND(E64&lt;TODAY(),OR(B64="No",B64="In progress", B64=""))</formula>
    </cfRule>
    <cfRule type="expression" dxfId="4702" priority="4281">
      <formula>B64="Yes"</formula>
    </cfRule>
  </conditionalFormatting>
  <conditionalFormatting sqref="E64">
    <cfRule type="expression" dxfId="4701" priority="4282">
      <formula>B64="In Progress"</formula>
    </cfRule>
    <cfRule type="expression" dxfId="4700" priority="4283">
      <formula>B64="Not Needed"</formula>
    </cfRule>
    <cfRule type="expression" dxfId="4699" priority="4284">
      <formula>AND(E64&gt;=TODAY(), E64&lt;=(TODAY()+7), OR(B64="No",B64="In progress", B64=""))</formula>
    </cfRule>
    <cfRule type="expression" dxfId="4698" priority="4285">
      <formula>AND(E64&lt;TODAY(),OR(B64="No",B64="In progress", B64=""))</formula>
    </cfRule>
    <cfRule type="expression" dxfId="4697" priority="4286">
      <formula>B64="Yes"</formula>
    </cfRule>
  </conditionalFormatting>
  <conditionalFormatting sqref="E64">
    <cfRule type="expression" dxfId="4696" priority="4287">
      <formula>B64="In Progress"</formula>
    </cfRule>
    <cfRule type="expression" dxfId="4695" priority="4288">
      <formula>B64="Not Needed"</formula>
    </cfRule>
    <cfRule type="expression" dxfId="4694" priority="4289">
      <formula>AND(E64&gt;=TODAY(), E64&lt;=(TODAY()+7), OR(B64="No",B64="In progress", B64=""))</formula>
    </cfRule>
    <cfRule type="expression" dxfId="4693" priority="4290">
      <formula>AND(E64&lt;TODAY(),OR(B64="No",B64="In progress", B64=""))</formula>
    </cfRule>
    <cfRule type="expression" dxfId="4692" priority="4291">
      <formula>B64="Yes"</formula>
    </cfRule>
  </conditionalFormatting>
  <conditionalFormatting sqref="E64">
    <cfRule type="expression" dxfId="4691" priority="4292">
      <formula>B64="In Progress"</formula>
    </cfRule>
    <cfRule type="expression" dxfId="4690" priority="4293">
      <formula>B64="Not Needed"</formula>
    </cfRule>
    <cfRule type="expression" dxfId="4689" priority="4294">
      <formula>AND(E64&gt;=TODAY(), E64&lt;=(TODAY()+7), OR(B64="No",B64="In progress", B64=""))</formula>
    </cfRule>
    <cfRule type="expression" dxfId="4688" priority="4295">
      <formula>AND(E64&lt;TODAY(),OR(B64="No",B64="In progress", B64=""))</formula>
    </cfRule>
    <cfRule type="expression" dxfId="4687" priority="4296">
      <formula>B64="Yes"</formula>
    </cfRule>
  </conditionalFormatting>
  <conditionalFormatting sqref="E64">
    <cfRule type="expression" dxfId="4686" priority="4297">
      <formula>B64="In Progress"</formula>
    </cfRule>
    <cfRule type="expression" dxfId="4685" priority="4298">
      <formula>B64="Not Needed"</formula>
    </cfRule>
    <cfRule type="expression" dxfId="4684" priority="4299">
      <formula>AND(E64&gt;=TODAY(), E64&lt;=(TODAY()+7), OR(B64="No",B64="In progress", B64=""))</formula>
    </cfRule>
    <cfRule type="expression" dxfId="4683" priority="4300">
      <formula>AND(E64&lt;TODAY(),OR(B64="No",B64="In progress", B64=""))</formula>
    </cfRule>
    <cfRule type="expression" dxfId="4682" priority="4301">
      <formula>B64="Yes"</formula>
    </cfRule>
  </conditionalFormatting>
  <conditionalFormatting sqref="E65">
    <cfRule type="expression" dxfId="4681" priority="4302">
      <formula>B65="In Progress"</formula>
    </cfRule>
    <cfRule type="expression" dxfId="4680" priority="4303">
      <formula>B65="Not Needed"</formula>
    </cfRule>
    <cfRule type="expression" dxfId="4679" priority="4304">
      <formula>AND(E65&gt;=TODAY(), E65&lt;=(TODAY()+7), OR(B65="No",B65="In progress", B65=""))</formula>
    </cfRule>
    <cfRule type="expression" dxfId="4678" priority="4305">
      <formula>AND(E65&lt;TODAY(),OR(B65="No",B65="In progress", B65=""))</formula>
    </cfRule>
    <cfRule type="expression" dxfId="4677" priority="4306">
      <formula>B65="Yes"</formula>
    </cfRule>
  </conditionalFormatting>
  <conditionalFormatting sqref="E65">
    <cfRule type="expression" dxfId="4676" priority="4307">
      <formula>B65="In Progress"</formula>
    </cfRule>
    <cfRule type="expression" dxfId="4675" priority="4308">
      <formula>B65="Not Needed"</formula>
    </cfRule>
    <cfRule type="expression" dxfId="4674" priority="4309">
      <formula>AND(E65&gt;=TODAY(), E65&lt;=(TODAY()+7), OR(B65="No",B65="In progress", B65=""))</formula>
    </cfRule>
    <cfRule type="expression" dxfId="4673" priority="4310">
      <formula>AND(E65&lt;TODAY(),OR(B65="No",B65="In progress", B65=""))</formula>
    </cfRule>
    <cfRule type="expression" dxfId="4672" priority="4311">
      <formula>B65="Yes"</formula>
    </cfRule>
  </conditionalFormatting>
  <conditionalFormatting sqref="E65">
    <cfRule type="expression" dxfId="4671" priority="4312">
      <formula>B65="In Progress"</formula>
    </cfRule>
    <cfRule type="expression" dxfId="4670" priority="4313">
      <formula>B65="Not Needed"</formula>
    </cfRule>
    <cfRule type="expression" dxfId="4669" priority="4314">
      <formula>AND(E65&gt;=TODAY(), E65&lt;=(TODAY()+7), OR(B65="No",B65="In progress", B65=""))</formula>
    </cfRule>
    <cfRule type="expression" dxfId="4668" priority="4315">
      <formula>AND(E65&lt;TODAY(),OR(B65="No",B65="In progress", B65=""))</formula>
    </cfRule>
    <cfRule type="expression" dxfId="4667" priority="4316">
      <formula>B65="Yes"</formula>
    </cfRule>
  </conditionalFormatting>
  <conditionalFormatting sqref="E65">
    <cfRule type="expression" dxfId="4666" priority="4317">
      <formula>B65="In Progress"</formula>
    </cfRule>
    <cfRule type="expression" dxfId="4665" priority="4318">
      <formula>B65="Not Needed"</formula>
    </cfRule>
    <cfRule type="expression" dxfId="4664" priority="4319">
      <formula>AND(E65&gt;=TODAY(), E65&lt;=(TODAY()+7), OR(B65="No",B65="In progress", B65=""))</formula>
    </cfRule>
    <cfRule type="expression" dxfId="4663" priority="4320">
      <formula>AND(E65&lt;TODAY(),OR(B65="No",B65="In progress", B65=""))</formula>
    </cfRule>
    <cfRule type="expression" dxfId="4662" priority="4321">
      <formula>B65="Yes"</formula>
    </cfRule>
  </conditionalFormatting>
  <conditionalFormatting sqref="E65">
    <cfRule type="expression" dxfId="4661" priority="4322">
      <formula>B65="In Progress"</formula>
    </cfRule>
    <cfRule type="expression" dxfId="4660" priority="4323">
      <formula>B65="Not Needed"</formula>
    </cfRule>
    <cfRule type="expression" dxfId="4659" priority="4324">
      <formula>AND(E65&gt;=TODAY(), E65&lt;=(TODAY()+7), OR(B65="No",B65="In progress", B65=""))</formula>
    </cfRule>
    <cfRule type="expression" dxfId="4658" priority="4325">
      <formula>AND(E65&lt;TODAY(),OR(B65="No",B65="In progress", B65=""))</formula>
    </cfRule>
    <cfRule type="expression" dxfId="4657" priority="4326">
      <formula>B65="Yes"</formula>
    </cfRule>
  </conditionalFormatting>
  <conditionalFormatting sqref="E65">
    <cfRule type="expression" dxfId="4656" priority="4327">
      <formula>B65="In Progress"</formula>
    </cfRule>
    <cfRule type="expression" dxfId="4655" priority="4328">
      <formula>B65="Not Needed"</formula>
    </cfRule>
    <cfRule type="expression" dxfId="4654" priority="4329">
      <formula>AND(E65&gt;=TODAY(), E65&lt;=(TODAY()+7), OR(B65="No",B65="In progress", B65=""))</formula>
    </cfRule>
    <cfRule type="expression" dxfId="4653" priority="4330">
      <formula>AND(E65&lt;TODAY(),OR(B65="No",B65="In progress", B65=""))</formula>
    </cfRule>
    <cfRule type="expression" dxfId="4652" priority="4331">
      <formula>B65="Yes"</formula>
    </cfRule>
  </conditionalFormatting>
  <conditionalFormatting sqref="E65">
    <cfRule type="expression" dxfId="4651" priority="4332">
      <formula>B65="In Progress"</formula>
    </cfRule>
    <cfRule type="expression" dxfId="4650" priority="4333">
      <formula>B65="Not Needed"</formula>
    </cfRule>
    <cfRule type="expression" dxfId="4649" priority="4334">
      <formula>AND(E65&gt;=TODAY(), E65&lt;=(TODAY()+7), OR(B65="No",B65="In progress", B65=""))</formula>
    </cfRule>
    <cfRule type="expression" dxfId="4648" priority="4335">
      <formula>AND(E65&lt;TODAY(),OR(B65="No",B65="In progress", B65=""))</formula>
    </cfRule>
    <cfRule type="expression" dxfId="4647" priority="4336">
      <formula>B65="Yes"</formula>
    </cfRule>
  </conditionalFormatting>
  <conditionalFormatting sqref="E65">
    <cfRule type="expression" dxfId="4646" priority="4337">
      <formula>B65="In Progress"</formula>
    </cfRule>
    <cfRule type="expression" dxfId="4645" priority="4338">
      <formula>B65="Not Needed"</formula>
    </cfRule>
    <cfRule type="expression" dxfId="4644" priority="4339">
      <formula>AND(E65&gt;=TODAY(), E65&lt;=(TODAY()+7), OR(B65="No",B65="In progress", B65=""))</formula>
    </cfRule>
    <cfRule type="expression" dxfId="4643" priority="4340">
      <formula>AND(E65&lt;TODAY(),OR(B65="No",B65="In progress", B65=""))</formula>
    </cfRule>
    <cfRule type="expression" dxfId="4642" priority="4341">
      <formula>B65="Yes"</formula>
    </cfRule>
  </conditionalFormatting>
  <conditionalFormatting sqref="E65">
    <cfRule type="expression" dxfId="4641" priority="4342">
      <formula>B65="In Progress"</formula>
    </cfRule>
    <cfRule type="expression" dxfId="4640" priority="4343">
      <formula>B65="Not Needed"</formula>
    </cfRule>
    <cfRule type="expression" dxfId="4639" priority="4344">
      <formula>AND(E65&gt;=TODAY(), E65&lt;=(TODAY()+7), OR(B65="No",B65="In progress", B65=""))</formula>
    </cfRule>
    <cfRule type="expression" dxfId="4638" priority="4345">
      <formula>AND(E65&lt;TODAY(),OR(B65="No",B65="In progress", B65=""))</formula>
    </cfRule>
    <cfRule type="expression" dxfId="4637" priority="4346">
      <formula>B65="Yes"</formula>
    </cfRule>
  </conditionalFormatting>
  <conditionalFormatting sqref="E65">
    <cfRule type="expression" dxfId="4636" priority="4347">
      <formula>B65="In Progress"</formula>
    </cfRule>
    <cfRule type="expression" dxfId="4635" priority="4348">
      <formula>B65="Not Needed"</formula>
    </cfRule>
    <cfRule type="expression" dxfId="4634" priority="4349">
      <formula>AND(E65&gt;=TODAY(), E65&lt;=(TODAY()+7), OR(B65="No",B65="In progress", B65=""))</formula>
    </cfRule>
    <cfRule type="expression" dxfId="4633" priority="4350">
      <formula>AND(E65&lt;TODAY(),OR(B65="No",B65="In progress", B65=""))</formula>
    </cfRule>
    <cfRule type="expression" dxfId="4632" priority="4351">
      <formula>B65="Yes"</formula>
    </cfRule>
  </conditionalFormatting>
  <conditionalFormatting sqref="E66">
    <cfRule type="expression" dxfId="4631" priority="4352">
      <formula>B66="In Progress"</formula>
    </cfRule>
    <cfRule type="expression" dxfId="4630" priority="4353">
      <formula>B66="Not Needed"</formula>
    </cfRule>
    <cfRule type="expression" dxfId="4629" priority="4354">
      <formula>AND(E66&gt;=TODAY(), E66&lt;=(TODAY()+7), OR(B66="No",B66="In progress", B66=""))</formula>
    </cfRule>
    <cfRule type="expression" dxfId="4628" priority="4355">
      <formula>AND(E66&lt;TODAY(),OR(B66="No",B66="In progress", B66=""))</formula>
    </cfRule>
    <cfRule type="expression" dxfId="4627" priority="4356">
      <formula>B66="Yes"</formula>
    </cfRule>
  </conditionalFormatting>
  <conditionalFormatting sqref="E66">
    <cfRule type="expression" dxfId="4626" priority="4357">
      <formula>B66="In Progress"</formula>
    </cfRule>
    <cfRule type="expression" dxfId="4625" priority="4358">
      <formula>B66="Not Needed"</formula>
    </cfRule>
    <cfRule type="expression" dxfId="4624" priority="4359">
      <formula>AND(E66&gt;=TODAY(), E66&lt;=(TODAY()+7), OR(B66="No",B66="In progress", B66=""))</formula>
    </cfRule>
    <cfRule type="expression" dxfId="4623" priority="4360">
      <formula>AND(E66&lt;TODAY(),OR(B66="No",B66="In progress", B66=""))</formula>
    </cfRule>
    <cfRule type="expression" dxfId="4622" priority="4361">
      <formula>B66="Yes"</formula>
    </cfRule>
  </conditionalFormatting>
  <conditionalFormatting sqref="E66">
    <cfRule type="expression" dxfId="4621" priority="4362">
      <formula>B66="In Progress"</formula>
    </cfRule>
    <cfRule type="expression" dxfId="4620" priority="4363">
      <formula>B66="Not Needed"</formula>
    </cfRule>
    <cfRule type="expression" dxfId="4619" priority="4364">
      <formula>AND(E66&gt;=TODAY(), E66&lt;=(TODAY()+7), OR(B66="No",B66="In progress", B66=""))</formula>
    </cfRule>
    <cfRule type="expression" dxfId="4618" priority="4365">
      <formula>AND(E66&lt;TODAY(),OR(B66="No",B66="In progress", B66=""))</formula>
    </cfRule>
    <cfRule type="expression" dxfId="4617" priority="4366">
      <formula>B66="Yes"</formula>
    </cfRule>
  </conditionalFormatting>
  <conditionalFormatting sqref="E66">
    <cfRule type="expression" dxfId="4616" priority="4367">
      <formula>B66="In Progress"</formula>
    </cfRule>
    <cfRule type="expression" dxfId="4615" priority="4368">
      <formula>B66="Not Needed"</formula>
    </cfRule>
    <cfRule type="expression" dxfId="4614" priority="4369">
      <formula>AND(E66&gt;=TODAY(), E66&lt;=(TODAY()+7), OR(B66="No",B66="In progress", B66=""))</formula>
    </cfRule>
    <cfRule type="expression" dxfId="4613" priority="4370">
      <formula>AND(E66&lt;TODAY(),OR(B66="No",B66="In progress", B66=""))</formula>
    </cfRule>
    <cfRule type="expression" dxfId="4612" priority="4371">
      <formula>B66="Yes"</formula>
    </cfRule>
  </conditionalFormatting>
  <conditionalFormatting sqref="E66">
    <cfRule type="expression" dxfId="4611" priority="4372">
      <formula>B66="In Progress"</formula>
    </cfRule>
    <cfRule type="expression" dxfId="4610" priority="4373">
      <formula>B66="Not Needed"</formula>
    </cfRule>
    <cfRule type="expression" dxfId="4609" priority="4374">
      <formula>AND(E66&gt;=TODAY(), E66&lt;=(TODAY()+7), OR(B66="No",B66="In progress", B66=""))</formula>
    </cfRule>
    <cfRule type="expression" dxfId="4608" priority="4375">
      <formula>AND(E66&lt;TODAY(),OR(B66="No",B66="In progress", B66=""))</formula>
    </cfRule>
    <cfRule type="expression" dxfId="4607" priority="4376">
      <formula>B66="Yes"</formula>
    </cfRule>
  </conditionalFormatting>
  <conditionalFormatting sqref="E66">
    <cfRule type="expression" dxfId="4606" priority="4377">
      <formula>B66="In Progress"</formula>
    </cfRule>
    <cfRule type="expression" dxfId="4605" priority="4378">
      <formula>B66="Not Needed"</formula>
    </cfRule>
    <cfRule type="expression" dxfId="4604" priority="4379">
      <formula>AND(E66&gt;=TODAY(), E66&lt;=(TODAY()+7), OR(B66="No",B66="In progress", B66=""))</formula>
    </cfRule>
    <cfRule type="expression" dxfId="4603" priority="4380">
      <formula>AND(E66&lt;TODAY(),OR(B66="No",B66="In progress", B66=""))</formula>
    </cfRule>
    <cfRule type="expression" dxfId="4602" priority="4381">
      <formula>B66="Yes"</formula>
    </cfRule>
  </conditionalFormatting>
  <conditionalFormatting sqref="E66">
    <cfRule type="expression" dxfId="4601" priority="4382">
      <formula>B66="In Progress"</formula>
    </cfRule>
    <cfRule type="expression" dxfId="4600" priority="4383">
      <formula>B66="Not Needed"</formula>
    </cfRule>
    <cfRule type="expression" dxfId="4599" priority="4384">
      <formula>AND(E66&gt;=TODAY(), E66&lt;=(TODAY()+7), OR(B66="No",B66="In progress", B66=""))</formula>
    </cfRule>
    <cfRule type="expression" dxfId="4598" priority="4385">
      <formula>AND(E66&lt;TODAY(),OR(B66="No",B66="In progress", B66=""))</formula>
    </cfRule>
    <cfRule type="expression" dxfId="4597" priority="4386">
      <formula>B66="Yes"</formula>
    </cfRule>
  </conditionalFormatting>
  <conditionalFormatting sqref="E66">
    <cfRule type="expression" dxfId="4596" priority="4387">
      <formula>B66="In Progress"</formula>
    </cfRule>
    <cfRule type="expression" dxfId="4595" priority="4388">
      <formula>B66="Not Needed"</formula>
    </cfRule>
    <cfRule type="expression" dxfId="4594" priority="4389">
      <formula>AND(E66&gt;=TODAY(), E66&lt;=(TODAY()+7), OR(B66="No",B66="In progress", B66=""))</formula>
    </cfRule>
    <cfRule type="expression" dxfId="4593" priority="4390">
      <formula>AND(E66&lt;TODAY(),OR(B66="No",B66="In progress", B66=""))</formula>
    </cfRule>
    <cfRule type="expression" dxfId="4592" priority="4391">
      <formula>B66="Yes"</formula>
    </cfRule>
  </conditionalFormatting>
  <conditionalFormatting sqref="E66">
    <cfRule type="expression" dxfId="4591" priority="4392">
      <formula>B66="In Progress"</formula>
    </cfRule>
    <cfRule type="expression" dxfId="4590" priority="4393">
      <formula>B66="Not Needed"</formula>
    </cfRule>
    <cfRule type="expression" dxfId="4589" priority="4394">
      <formula>AND(E66&gt;=TODAY(), E66&lt;=(TODAY()+7), OR(B66="No",B66="In progress", B66=""))</formula>
    </cfRule>
    <cfRule type="expression" dxfId="4588" priority="4395">
      <formula>AND(E66&lt;TODAY(),OR(B66="No",B66="In progress", B66=""))</formula>
    </cfRule>
    <cfRule type="expression" dxfId="4587" priority="4396">
      <formula>B66="Yes"</formula>
    </cfRule>
  </conditionalFormatting>
  <conditionalFormatting sqref="E66">
    <cfRule type="expression" dxfId="4586" priority="4397">
      <formula>B66="In Progress"</formula>
    </cfRule>
    <cfRule type="expression" dxfId="4585" priority="4398">
      <formula>B66="Not Needed"</formula>
    </cfRule>
    <cfRule type="expression" dxfId="4584" priority="4399">
      <formula>AND(E66&gt;=TODAY(), E66&lt;=(TODAY()+7), OR(B66="No",B66="In progress", B66=""))</formula>
    </cfRule>
    <cfRule type="expression" dxfId="4583" priority="4400">
      <formula>AND(E66&lt;TODAY(),OR(B66="No",B66="In progress", B66=""))</formula>
    </cfRule>
    <cfRule type="expression" dxfId="4582" priority="4401">
      <formula>B66="Yes"</formula>
    </cfRule>
  </conditionalFormatting>
  <conditionalFormatting sqref="E67">
    <cfRule type="expression" dxfId="4581" priority="4402">
      <formula>B67="In Progress"</formula>
    </cfRule>
    <cfRule type="expression" dxfId="4580" priority="4403">
      <formula>B67="Not Needed"</formula>
    </cfRule>
    <cfRule type="expression" dxfId="4579" priority="4404">
      <formula>AND(E67&gt;=TODAY(), E67&lt;=(TODAY()+7), OR(B67="No",B67="In progress", B67=""))</formula>
    </cfRule>
    <cfRule type="expression" dxfId="4578" priority="4405">
      <formula>AND(E67&lt;TODAY(),OR(B67="No",B67="In progress", B67=""))</formula>
    </cfRule>
    <cfRule type="expression" dxfId="4577" priority="4406">
      <formula>B67="Yes"</formula>
    </cfRule>
  </conditionalFormatting>
  <conditionalFormatting sqref="E67">
    <cfRule type="expression" dxfId="4576" priority="4407">
      <formula>B67="In Progress"</formula>
    </cfRule>
    <cfRule type="expression" dxfId="4575" priority="4408">
      <formula>B67="Not Needed"</formula>
    </cfRule>
    <cfRule type="expression" dxfId="4574" priority="4409">
      <formula>AND(E67&gt;=TODAY(), E67&lt;=(TODAY()+7), OR(B67="No",B67="In progress", B67=""))</formula>
    </cfRule>
    <cfRule type="expression" dxfId="4573" priority="4410">
      <formula>AND(E67&lt;TODAY(),OR(B67="No",B67="In progress", B67=""))</formula>
    </cfRule>
    <cfRule type="expression" dxfId="4572" priority="4411">
      <formula>B67="Yes"</formula>
    </cfRule>
  </conditionalFormatting>
  <conditionalFormatting sqref="E67">
    <cfRule type="expression" dxfId="4571" priority="4412">
      <formula>B67="In Progress"</formula>
    </cfRule>
    <cfRule type="expression" dxfId="4570" priority="4413">
      <formula>B67="Not Needed"</formula>
    </cfRule>
    <cfRule type="expression" dxfId="4569" priority="4414">
      <formula>AND(E67&gt;=TODAY(), E67&lt;=(TODAY()+7), OR(B67="No",B67="In progress", B67=""))</formula>
    </cfRule>
    <cfRule type="expression" dxfId="4568" priority="4415">
      <formula>AND(E67&lt;TODAY(),OR(B67="No",B67="In progress", B67=""))</formula>
    </cfRule>
    <cfRule type="expression" dxfId="4567" priority="4416">
      <formula>B67="Yes"</formula>
    </cfRule>
  </conditionalFormatting>
  <conditionalFormatting sqref="E67">
    <cfRule type="expression" dxfId="4566" priority="4417">
      <formula>B67="In Progress"</formula>
    </cfRule>
    <cfRule type="expression" dxfId="4565" priority="4418">
      <formula>B67="Not Needed"</formula>
    </cfRule>
    <cfRule type="expression" dxfId="4564" priority="4419">
      <formula>AND(E67&gt;=TODAY(), E67&lt;=(TODAY()+7), OR(B67="No",B67="In progress", B67=""))</formula>
    </cfRule>
    <cfRule type="expression" dxfId="4563" priority="4420">
      <formula>AND(E67&lt;TODAY(),OR(B67="No",B67="In progress", B67=""))</formula>
    </cfRule>
    <cfRule type="expression" dxfId="4562" priority="4421">
      <formula>B67="Yes"</formula>
    </cfRule>
  </conditionalFormatting>
  <conditionalFormatting sqref="E67">
    <cfRule type="expression" dxfId="4561" priority="4422">
      <formula>B67="In Progress"</formula>
    </cfRule>
    <cfRule type="expression" dxfId="4560" priority="4423">
      <formula>B67="Not Needed"</formula>
    </cfRule>
    <cfRule type="expression" dxfId="4559" priority="4424">
      <formula>AND(E67&gt;=TODAY(), E67&lt;=(TODAY()+7), OR(B67="No",B67="In progress", B67=""))</formula>
    </cfRule>
    <cfRule type="expression" dxfId="4558" priority="4425">
      <formula>AND(E67&lt;TODAY(),OR(B67="No",B67="In progress", B67=""))</formula>
    </cfRule>
    <cfRule type="expression" dxfId="4557" priority="4426">
      <formula>B67="Yes"</formula>
    </cfRule>
  </conditionalFormatting>
  <conditionalFormatting sqref="E67">
    <cfRule type="expression" dxfId="4556" priority="4427">
      <formula>B67="In Progress"</formula>
    </cfRule>
    <cfRule type="expression" dxfId="4555" priority="4428">
      <formula>B67="Not Needed"</formula>
    </cfRule>
    <cfRule type="expression" dxfId="4554" priority="4429">
      <formula>AND(E67&gt;=TODAY(), E67&lt;=(TODAY()+7), OR(B67="No",B67="In progress", B67=""))</formula>
    </cfRule>
    <cfRule type="expression" dxfId="4553" priority="4430">
      <formula>AND(E67&lt;TODAY(),OR(B67="No",B67="In progress", B67=""))</formula>
    </cfRule>
    <cfRule type="expression" dxfId="4552" priority="4431">
      <formula>B67="Yes"</formula>
    </cfRule>
  </conditionalFormatting>
  <conditionalFormatting sqref="E67">
    <cfRule type="expression" dxfId="4551" priority="4432">
      <formula>B67="In Progress"</formula>
    </cfRule>
    <cfRule type="expression" dxfId="4550" priority="4433">
      <formula>B67="Not Needed"</formula>
    </cfRule>
    <cfRule type="expression" dxfId="4549" priority="4434">
      <formula>AND(E67&gt;=TODAY(), E67&lt;=(TODAY()+7), OR(B67="No",B67="In progress", B67=""))</formula>
    </cfRule>
    <cfRule type="expression" dxfId="4548" priority="4435">
      <formula>AND(E67&lt;TODAY(),OR(B67="No",B67="In progress", B67=""))</formula>
    </cfRule>
    <cfRule type="expression" dxfId="4547" priority="4436">
      <formula>B67="Yes"</formula>
    </cfRule>
  </conditionalFormatting>
  <conditionalFormatting sqref="E67">
    <cfRule type="expression" dxfId="4546" priority="4437">
      <formula>B67="In Progress"</formula>
    </cfRule>
    <cfRule type="expression" dxfId="4545" priority="4438">
      <formula>B67="Not Needed"</formula>
    </cfRule>
    <cfRule type="expression" dxfId="4544" priority="4439">
      <formula>AND(E67&gt;=TODAY(), E67&lt;=(TODAY()+7), OR(B67="No",B67="In progress", B67=""))</formula>
    </cfRule>
    <cfRule type="expression" dxfId="4543" priority="4440">
      <formula>AND(E67&lt;TODAY(),OR(B67="No",B67="In progress", B67=""))</formula>
    </cfRule>
    <cfRule type="expression" dxfId="4542" priority="4441">
      <formula>B67="Yes"</formula>
    </cfRule>
  </conditionalFormatting>
  <conditionalFormatting sqref="E67">
    <cfRule type="expression" dxfId="4541" priority="4442">
      <formula>B67="In Progress"</formula>
    </cfRule>
    <cfRule type="expression" dxfId="4540" priority="4443">
      <formula>B67="Not Needed"</formula>
    </cfRule>
    <cfRule type="expression" dxfId="4539" priority="4444">
      <formula>AND(E67&gt;=TODAY(), E67&lt;=(TODAY()+7), OR(B67="No",B67="In progress", B67=""))</formula>
    </cfRule>
    <cfRule type="expression" dxfId="4538" priority="4445">
      <formula>AND(E67&lt;TODAY(),OR(B67="No",B67="In progress", B67=""))</formula>
    </cfRule>
    <cfRule type="expression" dxfId="4537" priority="4446">
      <formula>B67="Yes"</formula>
    </cfRule>
  </conditionalFormatting>
  <conditionalFormatting sqref="E67">
    <cfRule type="expression" dxfId="4536" priority="4447">
      <formula>B67="In Progress"</formula>
    </cfRule>
    <cfRule type="expression" dxfId="4535" priority="4448">
      <formula>B67="Not Needed"</formula>
    </cfRule>
    <cfRule type="expression" dxfId="4534" priority="4449">
      <formula>AND(E67&gt;=TODAY(), E67&lt;=(TODAY()+7), OR(B67="No",B67="In progress", B67=""))</formula>
    </cfRule>
    <cfRule type="expression" dxfId="4533" priority="4450">
      <formula>AND(E67&lt;TODAY(),OR(B67="No",B67="In progress", B67=""))</formula>
    </cfRule>
    <cfRule type="expression" dxfId="4532" priority="4451">
      <formula>B67="Yes"</formula>
    </cfRule>
  </conditionalFormatting>
  <conditionalFormatting sqref="E69">
    <cfRule type="expression" dxfId="4531" priority="4812">
      <formula>B69="In Progress"</formula>
    </cfRule>
    <cfRule type="expression" dxfId="4530" priority="4813">
      <formula>B69="Not Needed"</formula>
    </cfRule>
    <cfRule type="expression" dxfId="4529" priority="4814">
      <formula>AND(E69&gt;=TODAY(), E69&lt;=(TODAY()+7), OR(B69="No",B69="In progress", B69=""))</formula>
    </cfRule>
    <cfRule type="expression" dxfId="4528" priority="4815">
      <formula>AND(E69&lt;TODAY(),OR(B69="No",B69="In progress", B69=""))</formula>
    </cfRule>
    <cfRule type="expression" dxfId="4527" priority="4816">
      <formula>B69="Yes"</formula>
    </cfRule>
  </conditionalFormatting>
  <conditionalFormatting sqref="E69">
    <cfRule type="expression" dxfId="4526" priority="4817">
      <formula>B69="In Progress"</formula>
    </cfRule>
    <cfRule type="expression" dxfId="4525" priority="4818">
      <formula>B69="Not Needed"</formula>
    </cfRule>
    <cfRule type="expression" dxfId="4524" priority="4819">
      <formula>AND(E69&gt;=TODAY(), E69&lt;=(TODAY()+7), OR(B69="No",B69="In progress", B69=""))</formula>
    </cfRule>
    <cfRule type="expression" dxfId="4523" priority="4820">
      <formula>AND(E69&lt;TODAY(),OR(B69="No",B69="In progress", B69=""))</formula>
    </cfRule>
    <cfRule type="expression" dxfId="4522" priority="4821">
      <formula>B69="Yes"</formula>
    </cfRule>
  </conditionalFormatting>
  <conditionalFormatting sqref="E69">
    <cfRule type="expression" dxfId="4521" priority="4822">
      <formula>B69="In Progress"</formula>
    </cfRule>
    <cfRule type="expression" dxfId="4520" priority="4823">
      <formula>B69="Not Needed"</formula>
    </cfRule>
    <cfRule type="expression" dxfId="4519" priority="4824">
      <formula>AND(E69&gt;=TODAY(), E69&lt;=(TODAY()+7), OR(B69="No",B69="In progress", B69=""))</formula>
    </cfRule>
    <cfRule type="expression" dxfId="4518" priority="4825">
      <formula>AND(E69&lt;TODAY(),OR(B69="No",B69="In progress", B69=""))</formula>
    </cfRule>
    <cfRule type="expression" dxfId="4517" priority="4826">
      <formula>B69="Yes"</formula>
    </cfRule>
  </conditionalFormatting>
  <conditionalFormatting sqref="E69">
    <cfRule type="expression" dxfId="4516" priority="4827">
      <formula>B69="In Progress"</formula>
    </cfRule>
    <cfRule type="expression" dxfId="4515" priority="4828">
      <formula>B69="Not Needed"</formula>
    </cfRule>
    <cfRule type="expression" dxfId="4514" priority="4829">
      <formula>AND(E69&gt;=TODAY(), E69&lt;=(TODAY()+7), OR(B69="No",B69="In progress", B69=""))</formula>
    </cfRule>
    <cfRule type="expression" dxfId="4513" priority="4830">
      <formula>AND(E69&lt;TODAY(),OR(B69="No",B69="In progress", B69=""))</formula>
    </cfRule>
    <cfRule type="expression" dxfId="4512" priority="4831">
      <formula>B69="Yes"</formula>
    </cfRule>
  </conditionalFormatting>
  <conditionalFormatting sqref="E69">
    <cfRule type="expression" dxfId="4511" priority="4832">
      <formula>B69="In Progress"</formula>
    </cfRule>
    <cfRule type="expression" dxfId="4510" priority="4833">
      <formula>B69="Not Needed"</formula>
    </cfRule>
    <cfRule type="expression" dxfId="4509" priority="4834">
      <formula>AND(E69&gt;=TODAY(), E69&lt;=(TODAY()+7), OR(B69="No",B69="In progress", B69=""))</formula>
    </cfRule>
    <cfRule type="expression" dxfId="4508" priority="4835">
      <formula>AND(E69&lt;TODAY(),OR(B69="No",B69="In progress", B69=""))</formula>
    </cfRule>
    <cfRule type="expression" dxfId="4507" priority="4836">
      <formula>B69="Yes"</formula>
    </cfRule>
  </conditionalFormatting>
  <conditionalFormatting sqref="E69">
    <cfRule type="expression" dxfId="4506" priority="4837">
      <formula>B69="In Progress"</formula>
    </cfRule>
    <cfRule type="expression" dxfId="4505" priority="4838">
      <formula>B69="Not Needed"</formula>
    </cfRule>
    <cfRule type="expression" dxfId="4504" priority="4839">
      <formula>AND(E69&gt;=TODAY(), E69&lt;=(TODAY()+7), OR(B69="No",B69="In progress", B69=""))</formula>
    </cfRule>
    <cfRule type="expression" dxfId="4503" priority="4840">
      <formula>AND(E69&lt;TODAY(),OR(B69="No",B69="In progress", B69=""))</formula>
    </cfRule>
    <cfRule type="expression" dxfId="4502" priority="4841">
      <formula>B69="Yes"</formula>
    </cfRule>
  </conditionalFormatting>
  <conditionalFormatting sqref="E69">
    <cfRule type="expression" dxfId="4501" priority="4842">
      <formula>B69="In Progress"</formula>
    </cfRule>
    <cfRule type="expression" dxfId="4500" priority="4843">
      <formula>B69="Not Needed"</formula>
    </cfRule>
    <cfRule type="expression" dxfId="4499" priority="4844">
      <formula>AND(E69&gt;=TODAY(), E69&lt;=(TODAY()+7), OR(B69="No",B69="In progress", B69=""))</formula>
    </cfRule>
    <cfRule type="expression" dxfId="4498" priority="4845">
      <formula>AND(E69&lt;TODAY(),OR(B69="No",B69="In progress", B69=""))</formula>
    </cfRule>
    <cfRule type="expression" dxfId="4497" priority="4846">
      <formula>B69="Yes"</formula>
    </cfRule>
  </conditionalFormatting>
  <conditionalFormatting sqref="E69">
    <cfRule type="expression" dxfId="4496" priority="4847">
      <formula>B69="In Progress"</formula>
    </cfRule>
    <cfRule type="expression" dxfId="4495" priority="4848">
      <formula>B69="Not Needed"</formula>
    </cfRule>
    <cfRule type="expression" dxfId="4494" priority="4849">
      <formula>AND(E69&gt;=TODAY(), E69&lt;=(TODAY()+7), OR(B69="No",B69="In progress", B69=""))</formula>
    </cfRule>
    <cfRule type="expression" dxfId="4493" priority="4850">
      <formula>AND(E69&lt;TODAY(),OR(B69="No",B69="In progress", B69=""))</formula>
    </cfRule>
    <cfRule type="expression" dxfId="4492" priority="4851">
      <formula>B69="Yes"</formula>
    </cfRule>
  </conditionalFormatting>
  <conditionalFormatting sqref="E69">
    <cfRule type="expression" dxfId="4491" priority="4852">
      <formula>B69="In Progress"</formula>
    </cfRule>
    <cfRule type="expression" dxfId="4490" priority="4853">
      <formula>B69="Not Needed"</formula>
    </cfRule>
    <cfRule type="expression" dxfId="4489" priority="4854">
      <formula>AND(E69&gt;=TODAY(), E69&lt;=(TODAY()+7), OR(B69="No",B69="In progress", B69=""))</formula>
    </cfRule>
    <cfRule type="expression" dxfId="4488" priority="4855">
      <formula>AND(E69&lt;TODAY(),OR(B69="No",B69="In progress", B69=""))</formula>
    </cfRule>
    <cfRule type="expression" dxfId="4487" priority="4856">
      <formula>B69="Yes"</formula>
    </cfRule>
  </conditionalFormatting>
  <conditionalFormatting sqref="E69">
    <cfRule type="expression" dxfId="4486" priority="4857">
      <formula>B69="In Progress"</formula>
    </cfRule>
    <cfRule type="expression" dxfId="4485" priority="4858">
      <formula>B69="Not Needed"</formula>
    </cfRule>
    <cfRule type="expression" dxfId="4484" priority="4859">
      <formula>AND(E69&gt;=TODAY(), E69&lt;=(TODAY()+7), OR(B69="No",B69="In progress", B69=""))</formula>
    </cfRule>
    <cfRule type="expression" dxfId="4483" priority="4860">
      <formula>AND(E69&lt;TODAY(),OR(B69="No",B69="In progress", B69=""))</formula>
    </cfRule>
    <cfRule type="expression" dxfId="4482" priority="4861">
      <formula>B69="Yes"</formula>
    </cfRule>
  </conditionalFormatting>
  <conditionalFormatting sqref="E70">
    <cfRule type="expression" dxfId="4481" priority="4862">
      <formula>B70="In Progress"</formula>
    </cfRule>
    <cfRule type="expression" dxfId="4480" priority="4863">
      <formula>B70="Not Needed"</formula>
    </cfRule>
    <cfRule type="expression" dxfId="4479" priority="4864">
      <formula>AND(E70&gt;=TODAY(), E70&lt;=(TODAY()+7), OR(B70="No",B70="In progress", B70=""))</formula>
    </cfRule>
    <cfRule type="expression" dxfId="4478" priority="4865">
      <formula>AND(E70&lt;TODAY(),OR(B70="No",B70="In progress", B70=""))</formula>
    </cfRule>
    <cfRule type="expression" dxfId="4477" priority="4866">
      <formula>B70="Yes"</formula>
    </cfRule>
  </conditionalFormatting>
  <conditionalFormatting sqref="E70">
    <cfRule type="expression" dxfId="4476" priority="4867">
      <formula>B70="In Progress"</formula>
    </cfRule>
    <cfRule type="expression" dxfId="4475" priority="4868">
      <formula>B70="Not Needed"</formula>
    </cfRule>
    <cfRule type="expression" dxfId="4474" priority="4869">
      <formula>AND(E70&gt;=TODAY(), E70&lt;=(TODAY()+7), OR(B70="No",B70="In progress", B70=""))</formula>
    </cfRule>
    <cfRule type="expression" dxfId="4473" priority="4870">
      <formula>AND(E70&lt;TODAY(),OR(B70="No",B70="In progress", B70=""))</formula>
    </cfRule>
    <cfRule type="expression" dxfId="4472" priority="4871">
      <formula>B70="Yes"</formula>
    </cfRule>
  </conditionalFormatting>
  <conditionalFormatting sqref="E70">
    <cfRule type="expression" dxfId="4471" priority="4872">
      <formula>B70="In Progress"</formula>
    </cfRule>
    <cfRule type="expression" dxfId="4470" priority="4873">
      <formula>B70="Not Needed"</formula>
    </cfRule>
    <cfRule type="expression" dxfId="4469" priority="4874">
      <formula>AND(E70&gt;=TODAY(), E70&lt;=(TODAY()+7), OR(B70="No",B70="In progress", B70=""))</formula>
    </cfRule>
    <cfRule type="expression" dxfId="4468" priority="4875">
      <formula>AND(E70&lt;TODAY(),OR(B70="No",B70="In progress", B70=""))</formula>
    </cfRule>
    <cfRule type="expression" dxfId="4467" priority="4876">
      <formula>B70="Yes"</formula>
    </cfRule>
  </conditionalFormatting>
  <conditionalFormatting sqref="E70">
    <cfRule type="expression" dxfId="4466" priority="4877">
      <formula>B70="In Progress"</formula>
    </cfRule>
    <cfRule type="expression" dxfId="4465" priority="4878">
      <formula>B70="Not Needed"</formula>
    </cfRule>
    <cfRule type="expression" dxfId="4464" priority="4879">
      <formula>AND(E70&gt;=TODAY(), E70&lt;=(TODAY()+7), OR(B70="No",B70="In progress", B70=""))</formula>
    </cfRule>
    <cfRule type="expression" dxfId="4463" priority="4880">
      <formula>AND(E70&lt;TODAY(),OR(B70="No",B70="In progress", B70=""))</formula>
    </cfRule>
    <cfRule type="expression" dxfId="4462" priority="4881">
      <formula>B70="Yes"</formula>
    </cfRule>
  </conditionalFormatting>
  <conditionalFormatting sqref="E70">
    <cfRule type="expression" dxfId="4461" priority="4882">
      <formula>B70="In Progress"</formula>
    </cfRule>
    <cfRule type="expression" dxfId="4460" priority="4883">
      <formula>B70="Not Needed"</formula>
    </cfRule>
    <cfRule type="expression" dxfId="4459" priority="4884">
      <formula>AND(E70&gt;=TODAY(), E70&lt;=(TODAY()+7), OR(B70="No",B70="In progress", B70=""))</formula>
    </cfRule>
    <cfRule type="expression" dxfId="4458" priority="4885">
      <formula>AND(E70&lt;TODAY(),OR(B70="No",B70="In progress", B70=""))</formula>
    </cfRule>
    <cfRule type="expression" dxfId="4457" priority="4886">
      <formula>B70="Yes"</formula>
    </cfRule>
  </conditionalFormatting>
  <conditionalFormatting sqref="E70">
    <cfRule type="expression" dxfId="4456" priority="4887">
      <formula>B70="In Progress"</formula>
    </cfRule>
    <cfRule type="expression" dxfId="4455" priority="4888">
      <formula>B70="Not Needed"</formula>
    </cfRule>
    <cfRule type="expression" dxfId="4454" priority="4889">
      <formula>AND(E70&gt;=TODAY(), E70&lt;=(TODAY()+7), OR(B70="No",B70="In progress", B70=""))</formula>
    </cfRule>
    <cfRule type="expression" dxfId="4453" priority="4890">
      <formula>AND(E70&lt;TODAY(),OR(B70="No",B70="In progress", B70=""))</formula>
    </cfRule>
    <cfRule type="expression" dxfId="4452" priority="4891">
      <formula>B70="Yes"</formula>
    </cfRule>
  </conditionalFormatting>
  <conditionalFormatting sqref="E70">
    <cfRule type="expression" dxfId="4451" priority="4892">
      <formula>B70="In Progress"</formula>
    </cfRule>
    <cfRule type="expression" dxfId="4450" priority="4893">
      <formula>B70="Not Needed"</formula>
    </cfRule>
    <cfRule type="expression" dxfId="4449" priority="4894">
      <formula>AND(E70&gt;=TODAY(), E70&lt;=(TODAY()+7), OR(B70="No",B70="In progress", B70=""))</formula>
    </cfRule>
    <cfRule type="expression" dxfId="4448" priority="4895">
      <formula>AND(E70&lt;TODAY(),OR(B70="No",B70="In progress", B70=""))</formula>
    </cfRule>
    <cfRule type="expression" dxfId="4447" priority="4896">
      <formula>B70="Yes"</formula>
    </cfRule>
  </conditionalFormatting>
  <conditionalFormatting sqref="E70">
    <cfRule type="expression" dxfId="4446" priority="4897">
      <formula>B70="In Progress"</formula>
    </cfRule>
    <cfRule type="expression" dxfId="4445" priority="4898">
      <formula>B70="Not Needed"</formula>
    </cfRule>
    <cfRule type="expression" dxfId="4444" priority="4899">
      <formula>AND(E70&gt;=TODAY(), E70&lt;=(TODAY()+7), OR(B70="No",B70="In progress", B70=""))</formula>
    </cfRule>
    <cfRule type="expression" dxfId="4443" priority="4900">
      <formula>AND(E70&lt;TODAY(),OR(B70="No",B70="In progress", B70=""))</formula>
    </cfRule>
    <cfRule type="expression" dxfId="4442" priority="4901">
      <formula>B70="Yes"</formula>
    </cfRule>
  </conditionalFormatting>
  <conditionalFormatting sqref="E70">
    <cfRule type="expression" dxfId="4441" priority="4902">
      <formula>B70="In Progress"</formula>
    </cfRule>
    <cfRule type="expression" dxfId="4440" priority="4903">
      <formula>B70="Not Needed"</formula>
    </cfRule>
    <cfRule type="expression" dxfId="4439" priority="4904">
      <formula>AND(E70&gt;=TODAY(), E70&lt;=(TODAY()+7), OR(B70="No",B70="In progress", B70=""))</formula>
    </cfRule>
    <cfRule type="expression" dxfId="4438" priority="4905">
      <formula>AND(E70&lt;TODAY(),OR(B70="No",B70="In progress", B70=""))</formula>
    </cfRule>
    <cfRule type="expression" dxfId="4437" priority="4906">
      <formula>B70="Yes"</formula>
    </cfRule>
  </conditionalFormatting>
  <conditionalFormatting sqref="E70">
    <cfRule type="expression" dxfId="4436" priority="4907">
      <formula>B70="In Progress"</formula>
    </cfRule>
    <cfRule type="expression" dxfId="4435" priority="4908">
      <formula>B70="Not Needed"</formula>
    </cfRule>
    <cfRule type="expression" dxfId="4434" priority="4909">
      <formula>AND(E70&gt;=TODAY(), E70&lt;=(TODAY()+7), OR(B70="No",B70="In progress", B70=""))</formula>
    </cfRule>
    <cfRule type="expression" dxfId="4433" priority="4910">
      <formula>AND(E70&lt;TODAY(),OR(B70="No",B70="In progress", B70=""))</formula>
    </cfRule>
    <cfRule type="expression" dxfId="4432" priority="4911">
      <formula>B70="Yes"</formula>
    </cfRule>
  </conditionalFormatting>
  <conditionalFormatting sqref="E71">
    <cfRule type="expression" dxfId="4431" priority="4912">
      <formula>B71="In Progress"</formula>
    </cfRule>
    <cfRule type="expression" dxfId="4430" priority="4913">
      <formula>B71="Not Needed"</formula>
    </cfRule>
    <cfRule type="expression" dxfId="4429" priority="4914">
      <formula>AND(E71&gt;=TODAY(), E71&lt;=(TODAY()+7), OR(B71="No",B71="In progress", B71=""))</formula>
    </cfRule>
    <cfRule type="expression" dxfId="4428" priority="4915">
      <formula>AND(E71&lt;TODAY(),OR(B71="No",B71="In progress", B71=""))</formula>
    </cfRule>
    <cfRule type="expression" dxfId="4427" priority="4916">
      <formula>B71="Yes"</formula>
    </cfRule>
  </conditionalFormatting>
  <conditionalFormatting sqref="E71">
    <cfRule type="expression" dxfId="4426" priority="4917">
      <formula>B71="In Progress"</formula>
    </cfRule>
    <cfRule type="expression" dxfId="4425" priority="4918">
      <formula>B71="Not Needed"</formula>
    </cfRule>
    <cfRule type="expression" dxfId="4424" priority="4919">
      <formula>AND(E71&gt;=TODAY(), E71&lt;=(TODAY()+7), OR(B71="No",B71="In progress", B71=""))</formula>
    </cfRule>
    <cfRule type="expression" dxfId="4423" priority="4920">
      <formula>AND(E71&lt;TODAY(),OR(B71="No",B71="In progress", B71=""))</formula>
    </cfRule>
    <cfRule type="expression" dxfId="4422" priority="4921">
      <formula>B71="Yes"</formula>
    </cfRule>
  </conditionalFormatting>
  <conditionalFormatting sqref="E71">
    <cfRule type="expression" dxfId="4421" priority="4922">
      <formula>B71="In Progress"</formula>
    </cfRule>
    <cfRule type="expression" dxfId="4420" priority="4923">
      <formula>B71="Not Needed"</formula>
    </cfRule>
    <cfRule type="expression" dxfId="4419" priority="4924">
      <formula>AND(E71&gt;=TODAY(), E71&lt;=(TODAY()+7), OR(B71="No",B71="In progress", B71=""))</formula>
    </cfRule>
    <cfRule type="expression" dxfId="4418" priority="4925">
      <formula>AND(E71&lt;TODAY(),OR(B71="No",B71="In progress", B71=""))</formula>
    </cfRule>
    <cfRule type="expression" dxfId="4417" priority="4926">
      <formula>B71="Yes"</formula>
    </cfRule>
  </conditionalFormatting>
  <conditionalFormatting sqref="E71">
    <cfRule type="expression" dxfId="4416" priority="4927">
      <formula>B71="In Progress"</formula>
    </cfRule>
    <cfRule type="expression" dxfId="4415" priority="4928">
      <formula>B71="Not Needed"</formula>
    </cfRule>
    <cfRule type="expression" dxfId="4414" priority="4929">
      <formula>AND(E71&gt;=TODAY(), E71&lt;=(TODAY()+7), OR(B71="No",B71="In progress", B71=""))</formula>
    </cfRule>
    <cfRule type="expression" dxfId="4413" priority="4930">
      <formula>AND(E71&lt;TODAY(),OR(B71="No",B71="In progress", B71=""))</formula>
    </cfRule>
    <cfRule type="expression" dxfId="4412" priority="4931">
      <formula>B71="Yes"</formula>
    </cfRule>
  </conditionalFormatting>
  <conditionalFormatting sqref="E71">
    <cfRule type="expression" dxfId="4411" priority="4932">
      <formula>B71="In Progress"</formula>
    </cfRule>
    <cfRule type="expression" dxfId="4410" priority="4933">
      <formula>B71="Not Needed"</formula>
    </cfRule>
    <cfRule type="expression" dxfId="4409" priority="4934">
      <formula>AND(E71&gt;=TODAY(), E71&lt;=(TODAY()+7), OR(B71="No",B71="In progress", B71=""))</formula>
    </cfRule>
    <cfRule type="expression" dxfId="4408" priority="4935">
      <formula>AND(E71&lt;TODAY(),OR(B71="No",B71="In progress", B71=""))</formula>
    </cfRule>
    <cfRule type="expression" dxfId="4407" priority="4936">
      <formula>B71="Yes"</formula>
    </cfRule>
  </conditionalFormatting>
  <conditionalFormatting sqref="E71">
    <cfRule type="expression" dxfId="4406" priority="4937">
      <formula>B71="In Progress"</formula>
    </cfRule>
    <cfRule type="expression" dxfId="4405" priority="4938">
      <formula>B71="Not Needed"</formula>
    </cfRule>
    <cfRule type="expression" dxfId="4404" priority="4939">
      <formula>AND(E71&gt;=TODAY(), E71&lt;=(TODAY()+7), OR(B71="No",B71="In progress", B71=""))</formula>
    </cfRule>
    <cfRule type="expression" dxfId="4403" priority="4940">
      <formula>AND(E71&lt;TODAY(),OR(B71="No",B71="In progress", B71=""))</formula>
    </cfRule>
    <cfRule type="expression" dxfId="4402" priority="4941">
      <formula>B71="Yes"</formula>
    </cfRule>
  </conditionalFormatting>
  <conditionalFormatting sqref="E71">
    <cfRule type="expression" dxfId="4401" priority="4942">
      <formula>B71="In Progress"</formula>
    </cfRule>
    <cfRule type="expression" dxfId="4400" priority="4943">
      <formula>B71="Not Needed"</formula>
    </cfRule>
    <cfRule type="expression" dxfId="4399" priority="4944">
      <formula>AND(E71&gt;=TODAY(), E71&lt;=(TODAY()+7), OR(B71="No",B71="In progress", B71=""))</formula>
    </cfRule>
    <cfRule type="expression" dxfId="4398" priority="4945">
      <formula>AND(E71&lt;TODAY(),OR(B71="No",B71="In progress", B71=""))</formula>
    </cfRule>
    <cfRule type="expression" dxfId="4397" priority="4946">
      <formula>B71="Yes"</formula>
    </cfRule>
  </conditionalFormatting>
  <conditionalFormatting sqref="E71">
    <cfRule type="expression" dxfId="4396" priority="4947">
      <formula>B71="In Progress"</formula>
    </cfRule>
    <cfRule type="expression" dxfId="4395" priority="4948">
      <formula>B71="Not Needed"</formula>
    </cfRule>
    <cfRule type="expression" dxfId="4394" priority="4949">
      <formula>AND(E71&gt;=TODAY(), E71&lt;=(TODAY()+7), OR(B71="No",B71="In progress", B71=""))</formula>
    </cfRule>
    <cfRule type="expression" dxfId="4393" priority="4950">
      <formula>AND(E71&lt;TODAY(),OR(B71="No",B71="In progress", B71=""))</formula>
    </cfRule>
    <cfRule type="expression" dxfId="4392" priority="4951">
      <formula>B71="Yes"</formula>
    </cfRule>
  </conditionalFormatting>
  <conditionalFormatting sqref="E71">
    <cfRule type="expression" dxfId="4391" priority="4952">
      <formula>B71="In Progress"</formula>
    </cfRule>
    <cfRule type="expression" dxfId="4390" priority="4953">
      <formula>B71="Not Needed"</formula>
    </cfRule>
    <cfRule type="expression" dxfId="4389" priority="4954">
      <formula>AND(E71&gt;=TODAY(), E71&lt;=(TODAY()+7), OR(B71="No",B71="In progress", B71=""))</formula>
    </cfRule>
    <cfRule type="expression" dxfId="4388" priority="4955">
      <formula>AND(E71&lt;TODAY(),OR(B71="No",B71="In progress", B71=""))</formula>
    </cfRule>
    <cfRule type="expression" dxfId="4387" priority="4956">
      <formula>B71="Yes"</formula>
    </cfRule>
  </conditionalFormatting>
  <conditionalFormatting sqref="E71">
    <cfRule type="expression" dxfId="4386" priority="4957">
      <formula>B71="In Progress"</formula>
    </cfRule>
    <cfRule type="expression" dxfId="4385" priority="4958">
      <formula>B71="Not Needed"</formula>
    </cfRule>
    <cfRule type="expression" dxfId="4384" priority="4959">
      <formula>AND(E71&gt;=TODAY(), E71&lt;=(TODAY()+7), OR(B71="No",B71="In progress", B71=""))</formula>
    </cfRule>
    <cfRule type="expression" dxfId="4383" priority="4960">
      <formula>AND(E71&lt;TODAY(),OR(B71="No",B71="In progress", B71=""))</formula>
    </cfRule>
    <cfRule type="expression" dxfId="4382" priority="4961">
      <formula>B71="Yes"</formula>
    </cfRule>
  </conditionalFormatting>
  <conditionalFormatting sqref="E72">
    <cfRule type="expression" dxfId="4381" priority="4962">
      <formula>B72="In Progress"</formula>
    </cfRule>
    <cfRule type="expression" dxfId="4380" priority="4963">
      <formula>B72="Not Needed"</formula>
    </cfRule>
    <cfRule type="expression" dxfId="4379" priority="4964">
      <formula>AND(E72&gt;=TODAY(), E72&lt;=(TODAY()+7), OR(B72="No",B72="In progress", B72=""))</formula>
    </cfRule>
    <cfRule type="expression" dxfId="4378" priority="4965">
      <formula>AND(E72&lt;TODAY(),OR(B72="No",B72="In progress", B72=""))</formula>
    </cfRule>
    <cfRule type="expression" dxfId="4377" priority="4966">
      <formula>B72="Yes"</formula>
    </cfRule>
  </conditionalFormatting>
  <conditionalFormatting sqref="E72">
    <cfRule type="expression" dxfId="4376" priority="4967">
      <formula>B72="In Progress"</formula>
    </cfRule>
    <cfRule type="expression" dxfId="4375" priority="4968">
      <formula>B72="Not Needed"</formula>
    </cfRule>
    <cfRule type="expression" dxfId="4374" priority="4969">
      <formula>AND(E72&gt;=TODAY(), E72&lt;=(TODAY()+7), OR(B72="No",B72="In progress", B72=""))</formula>
    </cfRule>
    <cfRule type="expression" dxfId="4373" priority="4970">
      <formula>AND(E72&lt;TODAY(),OR(B72="No",B72="In progress", B72=""))</formula>
    </cfRule>
    <cfRule type="expression" dxfId="4372" priority="4971">
      <formula>B72="Yes"</formula>
    </cfRule>
  </conditionalFormatting>
  <conditionalFormatting sqref="E72">
    <cfRule type="expression" dxfId="4371" priority="4972">
      <formula>B72="In Progress"</formula>
    </cfRule>
    <cfRule type="expression" dxfId="4370" priority="4973">
      <formula>B72="Not Needed"</formula>
    </cfRule>
    <cfRule type="expression" dxfId="4369" priority="4974">
      <formula>AND(E72&gt;=TODAY(), E72&lt;=(TODAY()+7), OR(B72="No",B72="In progress", B72=""))</formula>
    </cfRule>
    <cfRule type="expression" dxfId="4368" priority="4975">
      <formula>AND(E72&lt;TODAY(),OR(B72="No",B72="In progress", B72=""))</formula>
    </cfRule>
    <cfRule type="expression" dxfId="4367" priority="4976">
      <formula>B72="Yes"</formula>
    </cfRule>
  </conditionalFormatting>
  <conditionalFormatting sqref="E72">
    <cfRule type="expression" dxfId="4366" priority="4977">
      <formula>B72="In Progress"</formula>
    </cfRule>
    <cfRule type="expression" dxfId="4365" priority="4978">
      <formula>B72="Not Needed"</formula>
    </cfRule>
    <cfRule type="expression" dxfId="4364" priority="4979">
      <formula>AND(E72&gt;=TODAY(), E72&lt;=(TODAY()+7), OR(B72="No",B72="In progress", B72=""))</formula>
    </cfRule>
    <cfRule type="expression" dxfId="4363" priority="4980">
      <formula>AND(E72&lt;TODAY(),OR(B72="No",B72="In progress", B72=""))</formula>
    </cfRule>
    <cfRule type="expression" dxfId="4362" priority="4981">
      <formula>B72="Yes"</formula>
    </cfRule>
  </conditionalFormatting>
  <conditionalFormatting sqref="E72">
    <cfRule type="expression" dxfId="4361" priority="4982">
      <formula>B72="In Progress"</formula>
    </cfRule>
    <cfRule type="expression" dxfId="4360" priority="4983">
      <formula>B72="Not Needed"</formula>
    </cfRule>
    <cfRule type="expression" dxfId="4359" priority="4984">
      <formula>AND(E72&gt;=TODAY(), E72&lt;=(TODAY()+7), OR(B72="No",B72="In progress", B72=""))</formula>
    </cfRule>
    <cfRule type="expression" dxfId="4358" priority="4985">
      <formula>AND(E72&lt;TODAY(),OR(B72="No",B72="In progress", B72=""))</formula>
    </cfRule>
    <cfRule type="expression" dxfId="4357" priority="4986">
      <formula>B72="Yes"</formula>
    </cfRule>
  </conditionalFormatting>
  <conditionalFormatting sqref="E72">
    <cfRule type="expression" dxfId="4356" priority="4987">
      <formula>B72="In Progress"</formula>
    </cfRule>
    <cfRule type="expression" dxfId="4355" priority="4988">
      <formula>B72="Not Needed"</formula>
    </cfRule>
    <cfRule type="expression" dxfId="4354" priority="4989">
      <formula>AND(E72&gt;=TODAY(), E72&lt;=(TODAY()+7), OR(B72="No",B72="In progress", B72=""))</formula>
    </cfRule>
    <cfRule type="expression" dxfId="4353" priority="4990">
      <formula>AND(E72&lt;TODAY(),OR(B72="No",B72="In progress", B72=""))</formula>
    </cfRule>
    <cfRule type="expression" dxfId="4352" priority="4991">
      <formula>B72="Yes"</formula>
    </cfRule>
  </conditionalFormatting>
  <conditionalFormatting sqref="E72">
    <cfRule type="expression" dxfId="4351" priority="4992">
      <formula>B72="In Progress"</formula>
    </cfRule>
    <cfRule type="expression" dxfId="4350" priority="4993">
      <formula>B72="Not Needed"</formula>
    </cfRule>
    <cfRule type="expression" dxfId="4349" priority="4994">
      <formula>AND(E72&gt;=TODAY(), E72&lt;=(TODAY()+7), OR(B72="No",B72="In progress", B72=""))</formula>
    </cfRule>
    <cfRule type="expression" dxfId="4348" priority="4995">
      <formula>AND(E72&lt;TODAY(),OR(B72="No",B72="In progress", B72=""))</formula>
    </cfRule>
    <cfRule type="expression" dxfId="4347" priority="4996">
      <formula>B72="Yes"</formula>
    </cfRule>
  </conditionalFormatting>
  <conditionalFormatting sqref="E72">
    <cfRule type="expression" dxfId="4346" priority="4997">
      <formula>B72="In Progress"</formula>
    </cfRule>
    <cfRule type="expression" dxfId="4345" priority="4998">
      <formula>B72="Not Needed"</formula>
    </cfRule>
    <cfRule type="expression" dxfId="4344" priority="4999">
      <formula>AND(E72&gt;=TODAY(), E72&lt;=(TODAY()+7), OR(B72="No",B72="In progress", B72=""))</formula>
    </cfRule>
    <cfRule type="expression" dxfId="4343" priority="5000">
      <formula>AND(E72&lt;TODAY(),OR(B72="No",B72="In progress", B72=""))</formula>
    </cfRule>
    <cfRule type="expression" dxfId="4342" priority="5001">
      <formula>B72="Yes"</formula>
    </cfRule>
  </conditionalFormatting>
  <conditionalFormatting sqref="E72">
    <cfRule type="expression" dxfId="4341" priority="5002">
      <formula>B72="In Progress"</formula>
    </cfRule>
    <cfRule type="expression" dxfId="4340" priority="5003">
      <formula>B72="Not Needed"</formula>
    </cfRule>
    <cfRule type="expression" dxfId="4339" priority="5004">
      <formula>AND(E72&gt;=TODAY(), E72&lt;=(TODAY()+7), OR(B72="No",B72="In progress", B72=""))</formula>
    </cfRule>
    <cfRule type="expression" dxfId="4338" priority="5005">
      <formula>AND(E72&lt;TODAY(),OR(B72="No",B72="In progress", B72=""))</formula>
    </cfRule>
    <cfRule type="expression" dxfId="4337" priority="5006">
      <formula>B72="Yes"</formula>
    </cfRule>
  </conditionalFormatting>
  <conditionalFormatting sqref="E72">
    <cfRule type="expression" dxfId="4336" priority="5007">
      <formula>B72="In Progress"</formula>
    </cfRule>
    <cfRule type="expression" dxfId="4335" priority="5008">
      <formula>B72="Not Needed"</formula>
    </cfRule>
    <cfRule type="expression" dxfId="4334" priority="5009">
      <formula>AND(E72&gt;=TODAY(), E72&lt;=(TODAY()+7), OR(B72="No",B72="In progress", B72=""))</formula>
    </cfRule>
    <cfRule type="expression" dxfId="4333" priority="5010">
      <formula>AND(E72&lt;TODAY(),OR(B72="No",B72="In progress", B72=""))</formula>
    </cfRule>
    <cfRule type="expression" dxfId="4332" priority="5011">
      <formula>B72="Yes"</formula>
    </cfRule>
  </conditionalFormatting>
  <conditionalFormatting sqref="E73">
    <cfRule type="expression" dxfId="4331" priority="5012">
      <formula>B73="In Progress"</formula>
    </cfRule>
    <cfRule type="expression" dxfId="4330" priority="5013">
      <formula>B73="Not Needed"</formula>
    </cfRule>
    <cfRule type="expression" dxfId="4329" priority="5014">
      <formula>AND(E73&gt;=TODAY(), E73&lt;=(TODAY()+7), OR(B73="No",B73="In progress", B73=""))</formula>
    </cfRule>
    <cfRule type="expression" dxfId="4328" priority="5015">
      <formula>AND(E73&lt;TODAY(),OR(B73="No",B73="In progress", B73=""))</formula>
    </cfRule>
    <cfRule type="expression" dxfId="4327" priority="5016">
      <formula>B73="Yes"</formula>
    </cfRule>
  </conditionalFormatting>
  <conditionalFormatting sqref="E73">
    <cfRule type="expression" dxfId="4326" priority="5017">
      <formula>B73="In Progress"</formula>
    </cfRule>
    <cfRule type="expression" dxfId="4325" priority="5018">
      <formula>B73="Not Needed"</formula>
    </cfRule>
    <cfRule type="expression" dxfId="4324" priority="5019">
      <formula>AND(E73&gt;=TODAY(), E73&lt;=(TODAY()+7), OR(B73="No",B73="In progress", B73=""))</formula>
    </cfRule>
    <cfRule type="expression" dxfId="4323" priority="5020">
      <formula>AND(E73&lt;TODAY(),OR(B73="No",B73="In progress", B73=""))</formula>
    </cfRule>
    <cfRule type="expression" dxfId="4322" priority="5021">
      <formula>B73="Yes"</formula>
    </cfRule>
  </conditionalFormatting>
  <conditionalFormatting sqref="E73">
    <cfRule type="expression" dxfId="4321" priority="5022">
      <formula>B73="In Progress"</formula>
    </cfRule>
    <cfRule type="expression" dxfId="4320" priority="5023">
      <formula>B73="Not Needed"</formula>
    </cfRule>
    <cfRule type="expression" dxfId="4319" priority="5024">
      <formula>AND(E73&gt;=TODAY(), E73&lt;=(TODAY()+7), OR(B73="No",B73="In progress", B73=""))</formula>
    </cfRule>
    <cfRule type="expression" dxfId="4318" priority="5025">
      <formula>AND(E73&lt;TODAY(),OR(B73="No",B73="In progress", B73=""))</formula>
    </cfRule>
    <cfRule type="expression" dxfId="4317" priority="5026">
      <formula>B73="Yes"</formula>
    </cfRule>
  </conditionalFormatting>
  <conditionalFormatting sqref="E73">
    <cfRule type="expression" dxfId="4316" priority="5027">
      <formula>B73="In Progress"</formula>
    </cfRule>
    <cfRule type="expression" dxfId="4315" priority="5028">
      <formula>B73="Not Needed"</formula>
    </cfRule>
    <cfRule type="expression" dxfId="4314" priority="5029">
      <formula>AND(E73&gt;=TODAY(), E73&lt;=(TODAY()+7), OR(B73="No",B73="In progress", B73=""))</formula>
    </cfRule>
    <cfRule type="expression" dxfId="4313" priority="5030">
      <formula>AND(E73&lt;TODAY(),OR(B73="No",B73="In progress", B73=""))</formula>
    </cfRule>
    <cfRule type="expression" dxfId="4312" priority="5031">
      <formula>B73="Yes"</formula>
    </cfRule>
  </conditionalFormatting>
  <conditionalFormatting sqref="E73">
    <cfRule type="expression" dxfId="4311" priority="5032">
      <formula>B73="In Progress"</formula>
    </cfRule>
    <cfRule type="expression" dxfId="4310" priority="5033">
      <formula>B73="Not Needed"</formula>
    </cfRule>
    <cfRule type="expression" dxfId="4309" priority="5034">
      <formula>AND(E73&gt;=TODAY(), E73&lt;=(TODAY()+7), OR(B73="No",B73="In progress", B73=""))</formula>
    </cfRule>
    <cfRule type="expression" dxfId="4308" priority="5035">
      <formula>AND(E73&lt;TODAY(),OR(B73="No",B73="In progress", B73=""))</formula>
    </cfRule>
    <cfRule type="expression" dxfId="4307" priority="5036">
      <formula>B73="Yes"</formula>
    </cfRule>
  </conditionalFormatting>
  <conditionalFormatting sqref="E73">
    <cfRule type="expression" dxfId="4306" priority="5037">
      <formula>B73="In Progress"</formula>
    </cfRule>
    <cfRule type="expression" dxfId="4305" priority="5038">
      <formula>B73="Not Needed"</formula>
    </cfRule>
    <cfRule type="expression" dxfId="4304" priority="5039">
      <formula>AND(E73&gt;=TODAY(), E73&lt;=(TODAY()+7), OR(B73="No",B73="In progress", B73=""))</formula>
    </cfRule>
    <cfRule type="expression" dxfId="4303" priority="5040">
      <formula>AND(E73&lt;TODAY(),OR(B73="No",B73="In progress", B73=""))</formula>
    </cfRule>
    <cfRule type="expression" dxfId="4302" priority="5041">
      <formula>B73="Yes"</formula>
    </cfRule>
  </conditionalFormatting>
  <conditionalFormatting sqref="E73">
    <cfRule type="expression" dxfId="4301" priority="5042">
      <formula>B73="In Progress"</formula>
    </cfRule>
    <cfRule type="expression" dxfId="4300" priority="5043">
      <formula>B73="Not Needed"</formula>
    </cfRule>
    <cfRule type="expression" dxfId="4299" priority="5044">
      <formula>AND(E73&gt;=TODAY(), E73&lt;=(TODAY()+7), OR(B73="No",B73="In progress", B73=""))</formula>
    </cfRule>
    <cfRule type="expression" dxfId="4298" priority="5045">
      <formula>AND(E73&lt;TODAY(),OR(B73="No",B73="In progress", B73=""))</formula>
    </cfRule>
    <cfRule type="expression" dxfId="4297" priority="5046">
      <formula>B73="Yes"</formula>
    </cfRule>
  </conditionalFormatting>
  <conditionalFormatting sqref="E73">
    <cfRule type="expression" dxfId="4296" priority="5047">
      <formula>B73="In Progress"</formula>
    </cfRule>
    <cfRule type="expression" dxfId="4295" priority="5048">
      <formula>B73="Not Needed"</formula>
    </cfRule>
    <cfRule type="expression" dxfId="4294" priority="5049">
      <formula>AND(E73&gt;=TODAY(), E73&lt;=(TODAY()+7), OR(B73="No",B73="In progress", B73=""))</formula>
    </cfRule>
    <cfRule type="expression" dxfId="4293" priority="5050">
      <formula>AND(E73&lt;TODAY(),OR(B73="No",B73="In progress", B73=""))</formula>
    </cfRule>
    <cfRule type="expression" dxfId="4292" priority="5051">
      <formula>B73="Yes"</formula>
    </cfRule>
  </conditionalFormatting>
  <conditionalFormatting sqref="E73">
    <cfRule type="expression" dxfId="4291" priority="5052">
      <formula>B73="In Progress"</formula>
    </cfRule>
    <cfRule type="expression" dxfId="4290" priority="5053">
      <formula>B73="Not Needed"</formula>
    </cfRule>
    <cfRule type="expression" dxfId="4289" priority="5054">
      <formula>AND(E73&gt;=TODAY(), E73&lt;=(TODAY()+7), OR(B73="No",B73="In progress", B73=""))</formula>
    </cfRule>
    <cfRule type="expression" dxfId="4288" priority="5055">
      <formula>AND(E73&lt;TODAY(),OR(B73="No",B73="In progress", B73=""))</formula>
    </cfRule>
    <cfRule type="expression" dxfId="4287" priority="5056">
      <formula>B73="Yes"</formula>
    </cfRule>
  </conditionalFormatting>
  <conditionalFormatting sqref="E73">
    <cfRule type="expression" dxfId="4286" priority="5057">
      <formula>B73="In Progress"</formula>
    </cfRule>
    <cfRule type="expression" dxfId="4285" priority="5058">
      <formula>B73="Not Needed"</formula>
    </cfRule>
    <cfRule type="expression" dxfId="4284" priority="5059">
      <formula>AND(E73&gt;=TODAY(), E73&lt;=(TODAY()+7), OR(B73="No",B73="In progress", B73=""))</formula>
    </cfRule>
    <cfRule type="expression" dxfId="4283" priority="5060">
      <formula>AND(E73&lt;TODAY(),OR(B73="No",B73="In progress", B73=""))</formula>
    </cfRule>
    <cfRule type="expression" dxfId="4282" priority="5061">
      <formula>B73="Yes"</formula>
    </cfRule>
  </conditionalFormatting>
  <conditionalFormatting sqref="E74">
    <cfRule type="expression" dxfId="4281" priority="5062">
      <formula>B74="In Progress"</formula>
    </cfRule>
    <cfRule type="expression" dxfId="4280" priority="5063">
      <formula>B74="Not Needed"</formula>
    </cfRule>
    <cfRule type="expression" dxfId="4279" priority="5064">
      <formula>AND(E74&gt;=TODAY(), E74&lt;=(TODAY()+7), OR(B74="No",B74="In progress", B74=""))</formula>
    </cfRule>
    <cfRule type="expression" dxfId="4278" priority="5065">
      <formula>AND(E74&lt;TODAY(),OR(B74="No",B74="In progress", B74=""))</formula>
    </cfRule>
    <cfRule type="expression" dxfId="4277" priority="5066">
      <formula>B74="Yes"</formula>
    </cfRule>
  </conditionalFormatting>
  <conditionalFormatting sqref="E74">
    <cfRule type="expression" dxfId="4276" priority="5067">
      <formula>B74="In Progress"</formula>
    </cfRule>
    <cfRule type="expression" dxfId="4275" priority="5068">
      <formula>B74="Not Needed"</formula>
    </cfRule>
    <cfRule type="expression" dxfId="4274" priority="5069">
      <formula>AND(E74&gt;=TODAY(), E74&lt;=(TODAY()+7), OR(B74="No",B74="In progress", B74=""))</formula>
    </cfRule>
    <cfRule type="expression" dxfId="4273" priority="5070">
      <formula>AND(E74&lt;TODAY(),OR(B74="No",B74="In progress", B74=""))</formula>
    </cfRule>
    <cfRule type="expression" dxfId="4272" priority="5071">
      <formula>B74="Yes"</formula>
    </cfRule>
  </conditionalFormatting>
  <conditionalFormatting sqref="E74">
    <cfRule type="expression" dxfId="4271" priority="5072">
      <formula>B74="In Progress"</formula>
    </cfRule>
    <cfRule type="expression" dxfId="4270" priority="5073">
      <formula>B74="Not Needed"</formula>
    </cfRule>
    <cfRule type="expression" dxfId="4269" priority="5074">
      <formula>AND(E74&gt;=TODAY(), E74&lt;=(TODAY()+7), OR(B74="No",B74="In progress", B74=""))</formula>
    </cfRule>
    <cfRule type="expression" dxfId="4268" priority="5075">
      <formula>AND(E74&lt;TODAY(),OR(B74="No",B74="In progress", B74=""))</formula>
    </cfRule>
    <cfRule type="expression" dxfId="4267" priority="5076">
      <formula>B74="Yes"</formula>
    </cfRule>
  </conditionalFormatting>
  <conditionalFormatting sqref="E74">
    <cfRule type="expression" dxfId="4266" priority="5077">
      <formula>B74="In Progress"</formula>
    </cfRule>
    <cfRule type="expression" dxfId="4265" priority="5078">
      <formula>B74="Not Needed"</formula>
    </cfRule>
    <cfRule type="expression" dxfId="4264" priority="5079">
      <formula>AND(E74&gt;=TODAY(), E74&lt;=(TODAY()+7), OR(B74="No",B74="In progress", B74=""))</formula>
    </cfRule>
    <cfRule type="expression" dxfId="4263" priority="5080">
      <formula>AND(E74&lt;TODAY(),OR(B74="No",B74="In progress", B74=""))</formula>
    </cfRule>
    <cfRule type="expression" dxfId="4262" priority="5081">
      <formula>B74="Yes"</formula>
    </cfRule>
  </conditionalFormatting>
  <conditionalFormatting sqref="E74">
    <cfRule type="expression" dxfId="4261" priority="5082">
      <formula>B74="In Progress"</formula>
    </cfRule>
    <cfRule type="expression" dxfId="4260" priority="5083">
      <formula>B74="Not Needed"</formula>
    </cfRule>
    <cfRule type="expression" dxfId="4259" priority="5084">
      <formula>AND(E74&gt;=TODAY(), E74&lt;=(TODAY()+7), OR(B74="No",B74="In progress", B74=""))</formula>
    </cfRule>
    <cfRule type="expression" dxfId="4258" priority="5085">
      <formula>AND(E74&lt;TODAY(),OR(B74="No",B74="In progress", B74=""))</formula>
    </cfRule>
    <cfRule type="expression" dxfId="4257" priority="5086">
      <formula>B74="Yes"</formula>
    </cfRule>
  </conditionalFormatting>
  <conditionalFormatting sqref="E74">
    <cfRule type="expression" dxfId="4256" priority="5087">
      <formula>B74="In Progress"</formula>
    </cfRule>
    <cfRule type="expression" dxfId="4255" priority="5088">
      <formula>B74="Not Needed"</formula>
    </cfRule>
    <cfRule type="expression" dxfId="4254" priority="5089">
      <formula>AND(E74&gt;=TODAY(), E74&lt;=(TODAY()+7), OR(B74="No",B74="In progress", B74=""))</formula>
    </cfRule>
    <cfRule type="expression" dxfId="4253" priority="5090">
      <formula>AND(E74&lt;TODAY(),OR(B74="No",B74="In progress", B74=""))</formula>
    </cfRule>
    <cfRule type="expression" dxfId="4252" priority="5091">
      <formula>B74="Yes"</formula>
    </cfRule>
  </conditionalFormatting>
  <conditionalFormatting sqref="E74">
    <cfRule type="expression" dxfId="4251" priority="5092">
      <formula>B74="In Progress"</formula>
    </cfRule>
    <cfRule type="expression" dxfId="4250" priority="5093">
      <formula>B74="Not Needed"</formula>
    </cfRule>
    <cfRule type="expression" dxfId="4249" priority="5094">
      <formula>AND(E74&gt;=TODAY(), E74&lt;=(TODAY()+7), OR(B74="No",B74="In progress", B74=""))</formula>
    </cfRule>
    <cfRule type="expression" dxfId="4248" priority="5095">
      <formula>AND(E74&lt;TODAY(),OR(B74="No",B74="In progress", B74=""))</formula>
    </cfRule>
    <cfRule type="expression" dxfId="4247" priority="5096">
      <formula>B74="Yes"</formula>
    </cfRule>
  </conditionalFormatting>
  <conditionalFormatting sqref="E74">
    <cfRule type="expression" dxfId="4246" priority="5097">
      <formula>B74="In Progress"</formula>
    </cfRule>
    <cfRule type="expression" dxfId="4245" priority="5098">
      <formula>B74="Not Needed"</formula>
    </cfRule>
    <cfRule type="expression" dxfId="4244" priority="5099">
      <formula>AND(E74&gt;=TODAY(), E74&lt;=(TODAY()+7), OR(B74="No",B74="In progress", B74=""))</formula>
    </cfRule>
    <cfRule type="expression" dxfId="4243" priority="5100">
      <formula>AND(E74&lt;TODAY(),OR(B74="No",B74="In progress", B74=""))</formula>
    </cfRule>
    <cfRule type="expression" dxfId="4242" priority="5101">
      <formula>B74="Yes"</formula>
    </cfRule>
  </conditionalFormatting>
  <conditionalFormatting sqref="E74">
    <cfRule type="expression" dxfId="4241" priority="5102">
      <formula>B74="In Progress"</formula>
    </cfRule>
    <cfRule type="expression" dxfId="4240" priority="5103">
      <formula>B74="Not Needed"</formula>
    </cfRule>
    <cfRule type="expression" dxfId="4239" priority="5104">
      <formula>AND(E74&gt;=TODAY(), E74&lt;=(TODAY()+7), OR(B74="No",B74="In progress", B74=""))</formula>
    </cfRule>
    <cfRule type="expression" dxfId="4238" priority="5105">
      <formula>AND(E74&lt;TODAY(),OR(B74="No",B74="In progress", B74=""))</formula>
    </cfRule>
    <cfRule type="expression" dxfId="4237" priority="5106">
      <formula>B74="Yes"</formula>
    </cfRule>
  </conditionalFormatting>
  <conditionalFormatting sqref="E74">
    <cfRule type="expression" dxfId="4236" priority="5107">
      <formula>B74="In Progress"</formula>
    </cfRule>
    <cfRule type="expression" dxfId="4235" priority="5108">
      <formula>B74="Not Needed"</formula>
    </cfRule>
    <cfRule type="expression" dxfId="4234" priority="5109">
      <formula>AND(E74&gt;=TODAY(), E74&lt;=(TODAY()+7), OR(B74="No",B74="In progress", B74=""))</formula>
    </cfRule>
    <cfRule type="expression" dxfId="4233" priority="5110">
      <formula>AND(E74&lt;TODAY(),OR(B74="No",B74="In progress", B74=""))</formula>
    </cfRule>
    <cfRule type="expression" dxfId="4232" priority="5111">
      <formula>B74="Yes"</formula>
    </cfRule>
  </conditionalFormatting>
  <conditionalFormatting sqref="E75">
    <cfRule type="expression" dxfId="4231" priority="5112">
      <formula>B75="In Progress"</formula>
    </cfRule>
    <cfRule type="expression" dxfId="4230" priority="5113">
      <formula>B75="Not Needed"</formula>
    </cfRule>
    <cfRule type="expression" dxfId="4229" priority="5114">
      <formula>AND(E75&gt;=TODAY(), E75&lt;=(TODAY()+7), OR(B75="No",B75="In progress", B75=""))</formula>
    </cfRule>
    <cfRule type="expression" dxfId="4228" priority="5115">
      <formula>AND(E75&lt;TODAY(),OR(B75="No",B75="In progress", B75=""))</formula>
    </cfRule>
    <cfRule type="expression" dxfId="4227" priority="5116">
      <formula>B75="Yes"</formula>
    </cfRule>
  </conditionalFormatting>
  <conditionalFormatting sqref="E75">
    <cfRule type="expression" dxfId="4226" priority="5117">
      <formula>B75="In Progress"</formula>
    </cfRule>
    <cfRule type="expression" dxfId="4225" priority="5118">
      <formula>B75="Not Needed"</formula>
    </cfRule>
    <cfRule type="expression" dxfId="4224" priority="5119">
      <formula>AND(E75&gt;=TODAY(), E75&lt;=(TODAY()+7), OR(B75="No",B75="In progress", B75=""))</formula>
    </cfRule>
    <cfRule type="expression" dxfId="4223" priority="5120">
      <formula>AND(E75&lt;TODAY(),OR(B75="No",B75="In progress", B75=""))</formula>
    </cfRule>
    <cfRule type="expression" dxfId="4222" priority="5121">
      <formula>B75="Yes"</formula>
    </cfRule>
  </conditionalFormatting>
  <conditionalFormatting sqref="E75">
    <cfRule type="expression" dxfId="4221" priority="5122">
      <formula>B75="In Progress"</formula>
    </cfRule>
    <cfRule type="expression" dxfId="4220" priority="5123">
      <formula>B75="Not Needed"</formula>
    </cfRule>
    <cfRule type="expression" dxfId="4219" priority="5124">
      <formula>AND(E75&gt;=TODAY(), E75&lt;=(TODAY()+7), OR(B75="No",B75="In progress", B75=""))</formula>
    </cfRule>
    <cfRule type="expression" dxfId="4218" priority="5125">
      <formula>AND(E75&lt;TODAY(),OR(B75="No",B75="In progress", B75=""))</formula>
    </cfRule>
    <cfRule type="expression" dxfId="4217" priority="5126">
      <formula>B75="Yes"</formula>
    </cfRule>
  </conditionalFormatting>
  <conditionalFormatting sqref="E75">
    <cfRule type="expression" dxfId="4216" priority="5127">
      <formula>B75="In Progress"</formula>
    </cfRule>
    <cfRule type="expression" dxfId="4215" priority="5128">
      <formula>B75="Not Needed"</formula>
    </cfRule>
    <cfRule type="expression" dxfId="4214" priority="5129">
      <formula>AND(E75&gt;=TODAY(), E75&lt;=(TODAY()+7), OR(B75="No",B75="In progress", B75=""))</formula>
    </cfRule>
    <cfRule type="expression" dxfId="4213" priority="5130">
      <formula>AND(E75&lt;TODAY(),OR(B75="No",B75="In progress", B75=""))</formula>
    </cfRule>
    <cfRule type="expression" dxfId="4212" priority="5131">
      <formula>B75="Yes"</formula>
    </cfRule>
  </conditionalFormatting>
  <conditionalFormatting sqref="E75">
    <cfRule type="expression" dxfId="4211" priority="5132">
      <formula>B75="In Progress"</formula>
    </cfRule>
    <cfRule type="expression" dxfId="4210" priority="5133">
      <formula>B75="Not Needed"</formula>
    </cfRule>
    <cfRule type="expression" dxfId="4209" priority="5134">
      <formula>AND(E75&gt;=TODAY(), E75&lt;=(TODAY()+7), OR(B75="No",B75="In progress", B75=""))</formula>
    </cfRule>
    <cfRule type="expression" dxfId="4208" priority="5135">
      <formula>AND(E75&lt;TODAY(),OR(B75="No",B75="In progress", B75=""))</formula>
    </cfRule>
    <cfRule type="expression" dxfId="4207" priority="5136">
      <formula>B75="Yes"</formula>
    </cfRule>
  </conditionalFormatting>
  <conditionalFormatting sqref="E75">
    <cfRule type="expression" dxfId="4206" priority="5137">
      <formula>B75="In Progress"</formula>
    </cfRule>
    <cfRule type="expression" dxfId="4205" priority="5138">
      <formula>B75="Not Needed"</formula>
    </cfRule>
    <cfRule type="expression" dxfId="4204" priority="5139">
      <formula>AND(E75&gt;=TODAY(), E75&lt;=(TODAY()+7), OR(B75="No",B75="In progress", B75=""))</formula>
    </cfRule>
    <cfRule type="expression" dxfId="4203" priority="5140">
      <formula>AND(E75&lt;TODAY(),OR(B75="No",B75="In progress", B75=""))</formula>
    </cfRule>
    <cfRule type="expression" dxfId="4202" priority="5141">
      <formula>B75="Yes"</formula>
    </cfRule>
  </conditionalFormatting>
  <conditionalFormatting sqref="E75">
    <cfRule type="expression" dxfId="4201" priority="5142">
      <formula>B75="In Progress"</formula>
    </cfRule>
    <cfRule type="expression" dxfId="4200" priority="5143">
      <formula>B75="Not Needed"</formula>
    </cfRule>
    <cfRule type="expression" dxfId="4199" priority="5144">
      <formula>AND(E75&gt;=TODAY(), E75&lt;=(TODAY()+7), OR(B75="No",B75="In progress", B75=""))</formula>
    </cfRule>
    <cfRule type="expression" dxfId="4198" priority="5145">
      <formula>AND(E75&lt;TODAY(),OR(B75="No",B75="In progress", B75=""))</formula>
    </cfRule>
    <cfRule type="expression" dxfId="4197" priority="5146">
      <formula>B75="Yes"</formula>
    </cfRule>
  </conditionalFormatting>
  <conditionalFormatting sqref="E75">
    <cfRule type="expression" dxfId="4196" priority="5147">
      <formula>B75="In Progress"</formula>
    </cfRule>
    <cfRule type="expression" dxfId="4195" priority="5148">
      <formula>B75="Not Needed"</formula>
    </cfRule>
    <cfRule type="expression" dxfId="4194" priority="5149">
      <formula>AND(E75&gt;=TODAY(), E75&lt;=(TODAY()+7), OR(B75="No",B75="In progress", B75=""))</formula>
    </cfRule>
    <cfRule type="expression" dxfId="4193" priority="5150">
      <formula>AND(E75&lt;TODAY(),OR(B75="No",B75="In progress", B75=""))</formula>
    </cfRule>
    <cfRule type="expression" dxfId="4192" priority="5151">
      <formula>B75="Yes"</formula>
    </cfRule>
  </conditionalFormatting>
  <conditionalFormatting sqref="E75">
    <cfRule type="expression" dxfId="4191" priority="5152">
      <formula>B75="In Progress"</formula>
    </cfRule>
    <cfRule type="expression" dxfId="4190" priority="5153">
      <formula>B75="Not Needed"</formula>
    </cfRule>
    <cfRule type="expression" dxfId="4189" priority="5154">
      <formula>AND(E75&gt;=TODAY(), E75&lt;=(TODAY()+7), OR(B75="No",B75="In progress", B75=""))</formula>
    </cfRule>
    <cfRule type="expression" dxfId="4188" priority="5155">
      <formula>AND(E75&lt;TODAY(),OR(B75="No",B75="In progress", B75=""))</formula>
    </cfRule>
    <cfRule type="expression" dxfId="4187" priority="5156">
      <formula>B75="Yes"</formula>
    </cfRule>
  </conditionalFormatting>
  <conditionalFormatting sqref="E75">
    <cfRule type="expression" dxfId="4186" priority="5157">
      <formula>B75="In Progress"</formula>
    </cfRule>
    <cfRule type="expression" dxfId="4185" priority="5158">
      <formula>B75="Not Needed"</formula>
    </cfRule>
    <cfRule type="expression" dxfId="4184" priority="5159">
      <formula>AND(E75&gt;=TODAY(), E75&lt;=(TODAY()+7), OR(B75="No",B75="In progress", B75=""))</formula>
    </cfRule>
    <cfRule type="expression" dxfId="4183" priority="5160">
      <formula>AND(E75&lt;TODAY(),OR(B75="No",B75="In progress", B75=""))</formula>
    </cfRule>
    <cfRule type="expression" dxfId="4182" priority="5161">
      <formula>B75="Yes"</formula>
    </cfRule>
  </conditionalFormatting>
  <conditionalFormatting sqref="E76">
    <cfRule type="expression" dxfId="4181" priority="5162">
      <formula>B76="In Progress"</formula>
    </cfRule>
    <cfRule type="expression" dxfId="4180" priority="5163">
      <formula>B76="Not Needed"</formula>
    </cfRule>
    <cfRule type="expression" dxfId="4179" priority="5164">
      <formula>AND(E76&gt;=TODAY(), E76&lt;=(TODAY()+7), OR(B76="No",B76="In progress", B76=""))</formula>
    </cfRule>
    <cfRule type="expression" dxfId="4178" priority="5165">
      <formula>AND(E76&lt;TODAY(),OR(B76="No",B76="In progress", B76=""))</formula>
    </cfRule>
    <cfRule type="expression" dxfId="4177" priority="5166">
      <formula>B76="Yes"</formula>
    </cfRule>
  </conditionalFormatting>
  <conditionalFormatting sqref="E76">
    <cfRule type="expression" dxfId="4176" priority="5167">
      <formula>B76="In Progress"</formula>
    </cfRule>
    <cfRule type="expression" dxfId="4175" priority="5168">
      <formula>B76="Not Needed"</formula>
    </cfRule>
    <cfRule type="expression" dxfId="4174" priority="5169">
      <formula>AND(E76&gt;=TODAY(), E76&lt;=(TODAY()+7), OR(B76="No",B76="In progress", B76=""))</formula>
    </cfRule>
    <cfRule type="expression" dxfId="4173" priority="5170">
      <formula>AND(E76&lt;TODAY(),OR(B76="No",B76="In progress", B76=""))</formula>
    </cfRule>
    <cfRule type="expression" dxfId="4172" priority="5171">
      <formula>B76="Yes"</formula>
    </cfRule>
  </conditionalFormatting>
  <conditionalFormatting sqref="E76">
    <cfRule type="expression" dxfId="4171" priority="5172">
      <formula>B76="In Progress"</formula>
    </cfRule>
    <cfRule type="expression" dxfId="4170" priority="5173">
      <formula>B76="Not Needed"</formula>
    </cfRule>
    <cfRule type="expression" dxfId="4169" priority="5174">
      <formula>AND(E76&gt;=TODAY(), E76&lt;=(TODAY()+7), OR(B76="No",B76="In progress", B76=""))</formula>
    </cfRule>
    <cfRule type="expression" dxfId="4168" priority="5175">
      <formula>AND(E76&lt;TODAY(),OR(B76="No",B76="In progress", B76=""))</formula>
    </cfRule>
    <cfRule type="expression" dxfId="4167" priority="5176">
      <formula>B76="Yes"</formula>
    </cfRule>
  </conditionalFormatting>
  <conditionalFormatting sqref="E76">
    <cfRule type="expression" dxfId="4166" priority="5177">
      <formula>B76="In Progress"</formula>
    </cfRule>
    <cfRule type="expression" dxfId="4165" priority="5178">
      <formula>B76="Not Needed"</formula>
    </cfRule>
    <cfRule type="expression" dxfId="4164" priority="5179">
      <formula>AND(E76&gt;=TODAY(), E76&lt;=(TODAY()+7), OR(B76="No",B76="In progress", B76=""))</formula>
    </cfRule>
    <cfRule type="expression" dxfId="4163" priority="5180">
      <formula>AND(E76&lt;TODAY(),OR(B76="No",B76="In progress", B76=""))</formula>
    </cfRule>
    <cfRule type="expression" dxfId="4162" priority="5181">
      <formula>B76="Yes"</formula>
    </cfRule>
  </conditionalFormatting>
  <conditionalFormatting sqref="E76">
    <cfRule type="expression" dxfId="4161" priority="5182">
      <formula>B76="In Progress"</formula>
    </cfRule>
    <cfRule type="expression" dxfId="4160" priority="5183">
      <formula>B76="Not Needed"</formula>
    </cfRule>
    <cfRule type="expression" dxfId="4159" priority="5184">
      <formula>AND(E76&gt;=TODAY(), E76&lt;=(TODAY()+7), OR(B76="No",B76="In progress", B76=""))</formula>
    </cfRule>
    <cfRule type="expression" dxfId="4158" priority="5185">
      <formula>AND(E76&lt;TODAY(),OR(B76="No",B76="In progress", B76=""))</formula>
    </cfRule>
    <cfRule type="expression" dxfId="4157" priority="5186">
      <formula>B76="Yes"</formula>
    </cfRule>
  </conditionalFormatting>
  <conditionalFormatting sqref="E76">
    <cfRule type="expression" dxfId="4156" priority="5187">
      <formula>B76="In Progress"</formula>
    </cfRule>
    <cfRule type="expression" dxfId="4155" priority="5188">
      <formula>B76="Not Needed"</formula>
    </cfRule>
    <cfRule type="expression" dxfId="4154" priority="5189">
      <formula>AND(E76&gt;=TODAY(), E76&lt;=(TODAY()+7), OR(B76="No",B76="In progress", B76=""))</formula>
    </cfRule>
    <cfRule type="expression" dxfId="4153" priority="5190">
      <formula>AND(E76&lt;TODAY(),OR(B76="No",B76="In progress", B76=""))</formula>
    </cfRule>
    <cfRule type="expression" dxfId="4152" priority="5191">
      <formula>B76="Yes"</formula>
    </cfRule>
  </conditionalFormatting>
  <conditionalFormatting sqref="E76">
    <cfRule type="expression" dxfId="4151" priority="5192">
      <formula>B76="In Progress"</formula>
    </cfRule>
    <cfRule type="expression" dxfId="4150" priority="5193">
      <formula>B76="Not Needed"</formula>
    </cfRule>
    <cfRule type="expression" dxfId="4149" priority="5194">
      <formula>AND(E76&gt;=TODAY(), E76&lt;=(TODAY()+7), OR(B76="No",B76="In progress", B76=""))</formula>
    </cfRule>
    <cfRule type="expression" dxfId="4148" priority="5195">
      <formula>AND(E76&lt;TODAY(),OR(B76="No",B76="In progress", B76=""))</formula>
    </cfRule>
    <cfRule type="expression" dxfId="4147" priority="5196">
      <formula>B76="Yes"</formula>
    </cfRule>
  </conditionalFormatting>
  <conditionalFormatting sqref="E76">
    <cfRule type="expression" dxfId="4146" priority="5197">
      <formula>B76="In Progress"</formula>
    </cfRule>
    <cfRule type="expression" dxfId="4145" priority="5198">
      <formula>B76="Not Needed"</formula>
    </cfRule>
    <cfRule type="expression" dxfId="4144" priority="5199">
      <formula>AND(E76&gt;=TODAY(), E76&lt;=(TODAY()+7), OR(B76="No",B76="In progress", B76=""))</formula>
    </cfRule>
    <cfRule type="expression" dxfId="4143" priority="5200">
      <formula>AND(E76&lt;TODAY(),OR(B76="No",B76="In progress", B76=""))</formula>
    </cfRule>
    <cfRule type="expression" dxfId="4142" priority="5201">
      <formula>B76="Yes"</formula>
    </cfRule>
  </conditionalFormatting>
  <conditionalFormatting sqref="E76">
    <cfRule type="expression" dxfId="4141" priority="5202">
      <formula>B76="In Progress"</formula>
    </cfRule>
    <cfRule type="expression" dxfId="4140" priority="5203">
      <formula>B76="Not Needed"</formula>
    </cfRule>
    <cfRule type="expression" dxfId="4139" priority="5204">
      <formula>AND(E76&gt;=TODAY(), E76&lt;=(TODAY()+7), OR(B76="No",B76="In progress", B76=""))</formula>
    </cfRule>
    <cfRule type="expression" dxfId="4138" priority="5205">
      <formula>AND(E76&lt;TODAY(),OR(B76="No",B76="In progress", B76=""))</formula>
    </cfRule>
    <cfRule type="expression" dxfId="4137" priority="5206">
      <formula>B76="Yes"</formula>
    </cfRule>
  </conditionalFormatting>
  <conditionalFormatting sqref="E76">
    <cfRule type="expression" dxfId="4136" priority="5207">
      <formula>B76="In Progress"</formula>
    </cfRule>
    <cfRule type="expression" dxfId="4135" priority="5208">
      <formula>B76="Not Needed"</formula>
    </cfRule>
    <cfRule type="expression" dxfId="4134" priority="5209">
      <formula>AND(E76&gt;=TODAY(), E76&lt;=(TODAY()+7), OR(B76="No",B76="In progress", B76=""))</formula>
    </cfRule>
    <cfRule type="expression" dxfId="4133" priority="5210">
      <formula>AND(E76&lt;TODAY(),OR(B76="No",B76="In progress", B76=""))</formula>
    </cfRule>
    <cfRule type="expression" dxfId="4132" priority="5211">
      <formula>B76="Yes"</formula>
    </cfRule>
  </conditionalFormatting>
  <conditionalFormatting sqref="E77">
    <cfRule type="expression" dxfId="4131" priority="5212">
      <formula>B77="In Progress"</formula>
    </cfRule>
    <cfRule type="expression" dxfId="4130" priority="5213">
      <formula>B77="Not Needed"</formula>
    </cfRule>
    <cfRule type="expression" dxfId="4129" priority="5214">
      <formula>AND(E77&gt;=TODAY(), E77&lt;=(TODAY()+7), OR(B77="No",B77="In progress", B77=""))</formula>
    </cfRule>
    <cfRule type="expression" dxfId="4128" priority="5215">
      <formula>AND(E77&lt;TODAY(),OR(B77="No",B77="In progress", B77=""))</formula>
    </cfRule>
    <cfRule type="expression" dxfId="4127" priority="5216">
      <formula>B77="Yes"</formula>
    </cfRule>
  </conditionalFormatting>
  <conditionalFormatting sqref="E77">
    <cfRule type="expression" dxfId="4126" priority="5217">
      <formula>B77="In Progress"</formula>
    </cfRule>
    <cfRule type="expression" dxfId="4125" priority="5218">
      <formula>B77="Not Needed"</formula>
    </cfRule>
    <cfRule type="expression" dxfId="4124" priority="5219">
      <formula>AND(E77&gt;=TODAY(), E77&lt;=(TODAY()+7), OR(B77="No",B77="In progress", B77=""))</formula>
    </cfRule>
    <cfRule type="expression" dxfId="4123" priority="5220">
      <formula>AND(E77&lt;TODAY(),OR(B77="No",B77="In progress", B77=""))</formula>
    </cfRule>
    <cfRule type="expression" dxfId="4122" priority="5221">
      <formula>B77="Yes"</formula>
    </cfRule>
  </conditionalFormatting>
  <conditionalFormatting sqref="E77">
    <cfRule type="expression" dxfId="4121" priority="5222">
      <formula>B77="In Progress"</formula>
    </cfRule>
    <cfRule type="expression" dxfId="4120" priority="5223">
      <formula>B77="Not Needed"</formula>
    </cfRule>
    <cfRule type="expression" dxfId="4119" priority="5224">
      <formula>AND(E77&gt;=TODAY(), E77&lt;=(TODAY()+7), OR(B77="No",B77="In progress", B77=""))</formula>
    </cfRule>
    <cfRule type="expression" dxfId="4118" priority="5225">
      <formula>AND(E77&lt;TODAY(),OR(B77="No",B77="In progress", B77=""))</formula>
    </cfRule>
    <cfRule type="expression" dxfId="4117" priority="5226">
      <formula>B77="Yes"</formula>
    </cfRule>
  </conditionalFormatting>
  <conditionalFormatting sqref="E77">
    <cfRule type="expression" dxfId="4116" priority="5227">
      <formula>B77="In Progress"</formula>
    </cfRule>
    <cfRule type="expression" dxfId="4115" priority="5228">
      <formula>B77="Not Needed"</formula>
    </cfRule>
    <cfRule type="expression" dxfId="4114" priority="5229">
      <formula>AND(E77&gt;=TODAY(), E77&lt;=(TODAY()+7), OR(B77="No",B77="In progress", B77=""))</formula>
    </cfRule>
    <cfRule type="expression" dxfId="4113" priority="5230">
      <formula>AND(E77&lt;TODAY(),OR(B77="No",B77="In progress", B77=""))</formula>
    </cfRule>
    <cfRule type="expression" dxfId="4112" priority="5231">
      <formula>B77="Yes"</formula>
    </cfRule>
  </conditionalFormatting>
  <conditionalFormatting sqref="E77">
    <cfRule type="expression" dxfId="4111" priority="5232">
      <formula>B77="In Progress"</formula>
    </cfRule>
    <cfRule type="expression" dxfId="4110" priority="5233">
      <formula>B77="Not Needed"</formula>
    </cfRule>
    <cfRule type="expression" dxfId="4109" priority="5234">
      <formula>AND(E77&gt;=TODAY(), E77&lt;=(TODAY()+7), OR(B77="No",B77="In progress", B77=""))</formula>
    </cfRule>
    <cfRule type="expression" dxfId="4108" priority="5235">
      <formula>AND(E77&lt;TODAY(),OR(B77="No",B77="In progress", B77=""))</formula>
    </cfRule>
    <cfRule type="expression" dxfId="4107" priority="5236">
      <formula>B77="Yes"</formula>
    </cfRule>
  </conditionalFormatting>
  <conditionalFormatting sqref="E77">
    <cfRule type="expression" dxfId="4106" priority="5237">
      <formula>B77="In Progress"</formula>
    </cfRule>
    <cfRule type="expression" dxfId="4105" priority="5238">
      <formula>B77="Not Needed"</formula>
    </cfRule>
    <cfRule type="expression" dxfId="4104" priority="5239">
      <formula>AND(E77&gt;=TODAY(), E77&lt;=(TODAY()+7), OR(B77="No",B77="In progress", B77=""))</formula>
    </cfRule>
    <cfRule type="expression" dxfId="4103" priority="5240">
      <formula>AND(E77&lt;TODAY(),OR(B77="No",B77="In progress", B77=""))</formula>
    </cfRule>
    <cfRule type="expression" dxfId="4102" priority="5241">
      <formula>B77="Yes"</formula>
    </cfRule>
  </conditionalFormatting>
  <conditionalFormatting sqref="E77">
    <cfRule type="expression" dxfId="4101" priority="5242">
      <formula>B77="In Progress"</formula>
    </cfRule>
    <cfRule type="expression" dxfId="4100" priority="5243">
      <formula>B77="Not Needed"</formula>
    </cfRule>
    <cfRule type="expression" dxfId="4099" priority="5244">
      <formula>AND(E77&gt;=TODAY(), E77&lt;=(TODAY()+7), OR(B77="No",B77="In progress", B77=""))</formula>
    </cfRule>
    <cfRule type="expression" dxfId="4098" priority="5245">
      <formula>AND(E77&lt;TODAY(),OR(B77="No",B77="In progress", B77=""))</formula>
    </cfRule>
    <cfRule type="expression" dxfId="4097" priority="5246">
      <formula>B77="Yes"</formula>
    </cfRule>
  </conditionalFormatting>
  <conditionalFormatting sqref="E77">
    <cfRule type="expression" dxfId="4096" priority="5247">
      <formula>B77="In Progress"</formula>
    </cfRule>
    <cfRule type="expression" dxfId="4095" priority="5248">
      <formula>B77="Not Needed"</formula>
    </cfRule>
    <cfRule type="expression" dxfId="4094" priority="5249">
      <formula>AND(E77&gt;=TODAY(), E77&lt;=(TODAY()+7), OR(B77="No",B77="In progress", B77=""))</formula>
    </cfRule>
    <cfRule type="expression" dxfId="4093" priority="5250">
      <formula>AND(E77&lt;TODAY(),OR(B77="No",B77="In progress", B77=""))</formula>
    </cfRule>
    <cfRule type="expression" dxfId="4092" priority="5251">
      <formula>B77="Yes"</formula>
    </cfRule>
  </conditionalFormatting>
  <conditionalFormatting sqref="E77">
    <cfRule type="expression" dxfId="4091" priority="5252">
      <formula>B77="In Progress"</formula>
    </cfRule>
    <cfRule type="expression" dxfId="4090" priority="5253">
      <formula>B77="Not Needed"</formula>
    </cfRule>
    <cfRule type="expression" dxfId="4089" priority="5254">
      <formula>AND(E77&gt;=TODAY(), E77&lt;=(TODAY()+7), OR(B77="No",B77="In progress", B77=""))</formula>
    </cfRule>
    <cfRule type="expression" dxfId="4088" priority="5255">
      <formula>AND(E77&lt;TODAY(),OR(B77="No",B77="In progress", B77=""))</formula>
    </cfRule>
    <cfRule type="expression" dxfId="4087" priority="5256">
      <formula>B77="Yes"</formula>
    </cfRule>
  </conditionalFormatting>
  <conditionalFormatting sqref="E77">
    <cfRule type="expression" dxfId="4086" priority="5257">
      <formula>B77="In Progress"</formula>
    </cfRule>
    <cfRule type="expression" dxfId="4085" priority="5258">
      <formula>B77="Not Needed"</formula>
    </cfRule>
    <cfRule type="expression" dxfId="4084" priority="5259">
      <formula>AND(E77&gt;=TODAY(), E77&lt;=(TODAY()+7), OR(B77="No",B77="In progress", B77=""))</formula>
    </cfRule>
    <cfRule type="expression" dxfId="4083" priority="5260">
      <formula>AND(E77&lt;TODAY(),OR(B77="No",B77="In progress", B77=""))</formula>
    </cfRule>
    <cfRule type="expression" dxfId="4082" priority="5261">
      <formula>B77="Yes"</formula>
    </cfRule>
  </conditionalFormatting>
  <conditionalFormatting sqref="E78">
    <cfRule type="expression" dxfId="4081" priority="5262">
      <formula>B78="In Progress"</formula>
    </cfRule>
    <cfRule type="expression" dxfId="4080" priority="5263">
      <formula>B78="Not Needed"</formula>
    </cfRule>
    <cfRule type="expression" dxfId="4079" priority="5264">
      <formula>AND(E78&gt;=TODAY(), E78&lt;=(TODAY()+7), OR(B78="No",B78="In progress", B78=""))</formula>
    </cfRule>
    <cfRule type="expression" dxfId="4078" priority="5265">
      <formula>AND(E78&lt;TODAY(),OR(B78="No",B78="In progress", B78=""))</formula>
    </cfRule>
    <cfRule type="expression" dxfId="4077" priority="5266">
      <formula>B78="Yes"</formula>
    </cfRule>
  </conditionalFormatting>
  <conditionalFormatting sqref="E78">
    <cfRule type="expression" dxfId="4076" priority="5267">
      <formula>B78="In Progress"</formula>
    </cfRule>
    <cfRule type="expression" dxfId="4075" priority="5268">
      <formula>B78="Not Needed"</formula>
    </cfRule>
    <cfRule type="expression" dxfId="4074" priority="5269">
      <formula>AND(E78&gt;=TODAY(), E78&lt;=(TODAY()+7), OR(B78="No",B78="In progress", B78=""))</formula>
    </cfRule>
    <cfRule type="expression" dxfId="4073" priority="5270">
      <formula>AND(E78&lt;TODAY(),OR(B78="No",B78="In progress", B78=""))</formula>
    </cfRule>
    <cfRule type="expression" dxfId="4072" priority="5271">
      <formula>B78="Yes"</formula>
    </cfRule>
  </conditionalFormatting>
  <conditionalFormatting sqref="E78">
    <cfRule type="expression" dxfId="4071" priority="5272">
      <formula>B78="In Progress"</formula>
    </cfRule>
    <cfRule type="expression" dxfId="4070" priority="5273">
      <formula>B78="Not Needed"</formula>
    </cfRule>
    <cfRule type="expression" dxfId="4069" priority="5274">
      <formula>AND(E78&gt;=TODAY(), E78&lt;=(TODAY()+7), OR(B78="No",B78="In progress", B78=""))</formula>
    </cfRule>
    <cfRule type="expression" dxfId="4068" priority="5275">
      <formula>AND(E78&lt;TODAY(),OR(B78="No",B78="In progress", B78=""))</formula>
    </cfRule>
    <cfRule type="expression" dxfId="4067" priority="5276">
      <formula>B78="Yes"</formula>
    </cfRule>
  </conditionalFormatting>
  <conditionalFormatting sqref="E78">
    <cfRule type="expression" dxfId="4066" priority="5277">
      <formula>B78="In Progress"</formula>
    </cfRule>
    <cfRule type="expression" dxfId="4065" priority="5278">
      <formula>B78="Not Needed"</formula>
    </cfRule>
    <cfRule type="expression" dxfId="4064" priority="5279">
      <formula>AND(E78&gt;=TODAY(), E78&lt;=(TODAY()+7), OR(B78="No",B78="In progress", B78=""))</formula>
    </cfRule>
    <cfRule type="expression" dxfId="4063" priority="5280">
      <formula>AND(E78&lt;TODAY(),OR(B78="No",B78="In progress", B78=""))</formula>
    </cfRule>
    <cfRule type="expression" dxfId="4062" priority="5281">
      <formula>B78="Yes"</formula>
    </cfRule>
  </conditionalFormatting>
  <conditionalFormatting sqref="E78">
    <cfRule type="expression" dxfId="4061" priority="5282">
      <formula>B78="In Progress"</formula>
    </cfRule>
    <cfRule type="expression" dxfId="4060" priority="5283">
      <formula>B78="Not Needed"</formula>
    </cfRule>
    <cfRule type="expression" dxfId="4059" priority="5284">
      <formula>AND(E78&gt;=TODAY(), E78&lt;=(TODAY()+7), OR(B78="No",B78="In progress", B78=""))</formula>
    </cfRule>
    <cfRule type="expression" dxfId="4058" priority="5285">
      <formula>AND(E78&lt;TODAY(),OR(B78="No",B78="In progress", B78=""))</formula>
    </cfRule>
    <cfRule type="expression" dxfId="4057" priority="5286">
      <formula>B78="Yes"</formula>
    </cfRule>
  </conditionalFormatting>
  <conditionalFormatting sqref="E78">
    <cfRule type="expression" dxfId="4056" priority="5287">
      <formula>B78="In Progress"</formula>
    </cfRule>
    <cfRule type="expression" dxfId="4055" priority="5288">
      <formula>B78="Not Needed"</formula>
    </cfRule>
    <cfRule type="expression" dxfId="4054" priority="5289">
      <formula>AND(E78&gt;=TODAY(), E78&lt;=(TODAY()+7), OR(B78="No",B78="In progress", B78=""))</formula>
    </cfRule>
    <cfRule type="expression" dxfId="4053" priority="5290">
      <formula>AND(E78&lt;TODAY(),OR(B78="No",B78="In progress", B78=""))</formula>
    </cfRule>
    <cfRule type="expression" dxfId="4052" priority="5291">
      <formula>B78="Yes"</formula>
    </cfRule>
  </conditionalFormatting>
  <conditionalFormatting sqref="E78">
    <cfRule type="expression" dxfId="4051" priority="5292">
      <formula>B78="In Progress"</formula>
    </cfRule>
    <cfRule type="expression" dxfId="4050" priority="5293">
      <formula>B78="Not Needed"</formula>
    </cfRule>
    <cfRule type="expression" dxfId="4049" priority="5294">
      <formula>AND(E78&gt;=TODAY(), E78&lt;=(TODAY()+7), OR(B78="No",B78="In progress", B78=""))</formula>
    </cfRule>
    <cfRule type="expression" dxfId="4048" priority="5295">
      <formula>AND(E78&lt;TODAY(),OR(B78="No",B78="In progress", B78=""))</formula>
    </cfRule>
    <cfRule type="expression" dxfId="4047" priority="5296">
      <formula>B78="Yes"</formula>
    </cfRule>
  </conditionalFormatting>
  <conditionalFormatting sqref="E78">
    <cfRule type="expression" dxfId="4046" priority="5297">
      <formula>B78="In Progress"</formula>
    </cfRule>
    <cfRule type="expression" dxfId="4045" priority="5298">
      <formula>B78="Not Needed"</formula>
    </cfRule>
    <cfRule type="expression" dxfId="4044" priority="5299">
      <formula>AND(E78&gt;=TODAY(), E78&lt;=(TODAY()+7), OR(B78="No",B78="In progress", B78=""))</formula>
    </cfRule>
    <cfRule type="expression" dxfId="4043" priority="5300">
      <formula>AND(E78&lt;TODAY(),OR(B78="No",B78="In progress", B78=""))</formula>
    </cfRule>
    <cfRule type="expression" dxfId="4042" priority="5301">
      <formula>B78="Yes"</formula>
    </cfRule>
  </conditionalFormatting>
  <conditionalFormatting sqref="E78">
    <cfRule type="expression" dxfId="4041" priority="5302">
      <formula>B78="In Progress"</formula>
    </cfRule>
    <cfRule type="expression" dxfId="4040" priority="5303">
      <formula>B78="Not Needed"</formula>
    </cfRule>
    <cfRule type="expression" dxfId="4039" priority="5304">
      <formula>AND(E78&gt;=TODAY(), E78&lt;=(TODAY()+7), OR(B78="No",B78="In progress", B78=""))</formula>
    </cfRule>
    <cfRule type="expression" dxfId="4038" priority="5305">
      <formula>AND(E78&lt;TODAY(),OR(B78="No",B78="In progress", B78=""))</formula>
    </cfRule>
    <cfRule type="expression" dxfId="4037" priority="5306">
      <formula>B78="Yes"</formula>
    </cfRule>
  </conditionalFormatting>
  <conditionalFormatting sqref="E78">
    <cfRule type="expression" dxfId="4036" priority="5307">
      <formula>B78="In Progress"</formula>
    </cfRule>
    <cfRule type="expression" dxfId="4035" priority="5308">
      <formula>B78="Not Needed"</formula>
    </cfRule>
    <cfRule type="expression" dxfId="4034" priority="5309">
      <formula>AND(E78&gt;=TODAY(), E78&lt;=(TODAY()+7), OR(B78="No",B78="In progress", B78=""))</formula>
    </cfRule>
    <cfRule type="expression" dxfId="4033" priority="5310">
      <formula>AND(E78&lt;TODAY(),OR(B78="No",B78="In progress", B78=""))</formula>
    </cfRule>
    <cfRule type="expression" dxfId="4032" priority="5311">
      <formula>B78="Yes"</formula>
    </cfRule>
  </conditionalFormatting>
  <conditionalFormatting sqref="E79">
    <cfRule type="expression" dxfId="4031" priority="5312">
      <formula>B79="In Progress"</formula>
    </cfRule>
    <cfRule type="expression" dxfId="4030" priority="5313">
      <formula>B79="Not Needed"</formula>
    </cfRule>
    <cfRule type="expression" dxfId="4029" priority="5314">
      <formula>AND(E79&gt;=TODAY(), E79&lt;=(TODAY()+7), OR(B79="No",B79="In progress", B79=""))</formula>
    </cfRule>
    <cfRule type="expression" dxfId="4028" priority="5315">
      <formula>AND(E79&lt;TODAY(),OR(B79="No",B79="In progress", B79=""))</formula>
    </cfRule>
    <cfRule type="expression" dxfId="4027" priority="5316">
      <formula>B79="Yes"</formula>
    </cfRule>
  </conditionalFormatting>
  <conditionalFormatting sqref="E79">
    <cfRule type="expression" dxfId="4026" priority="5317">
      <formula>B79="In Progress"</formula>
    </cfRule>
    <cfRule type="expression" dxfId="4025" priority="5318">
      <formula>B79="Not Needed"</formula>
    </cfRule>
    <cfRule type="expression" dxfId="4024" priority="5319">
      <formula>AND(E79&gt;=TODAY(), E79&lt;=(TODAY()+7), OR(B79="No",B79="In progress", B79=""))</formula>
    </cfRule>
    <cfRule type="expression" dxfId="4023" priority="5320">
      <formula>AND(E79&lt;TODAY(),OR(B79="No",B79="In progress", B79=""))</formula>
    </cfRule>
    <cfRule type="expression" dxfId="4022" priority="5321">
      <formula>B79="Yes"</formula>
    </cfRule>
  </conditionalFormatting>
  <conditionalFormatting sqref="E79">
    <cfRule type="expression" dxfId="4021" priority="5322">
      <formula>B79="In Progress"</formula>
    </cfRule>
    <cfRule type="expression" dxfId="4020" priority="5323">
      <formula>B79="Not Needed"</formula>
    </cfRule>
    <cfRule type="expression" dxfId="4019" priority="5324">
      <formula>AND(E79&gt;=TODAY(), E79&lt;=(TODAY()+7), OR(B79="No",B79="In progress", B79=""))</formula>
    </cfRule>
    <cfRule type="expression" dxfId="4018" priority="5325">
      <formula>AND(E79&lt;TODAY(),OR(B79="No",B79="In progress", B79=""))</formula>
    </cfRule>
    <cfRule type="expression" dxfId="4017" priority="5326">
      <formula>B79="Yes"</formula>
    </cfRule>
  </conditionalFormatting>
  <conditionalFormatting sqref="E79">
    <cfRule type="expression" dxfId="4016" priority="5327">
      <formula>B79="In Progress"</formula>
    </cfRule>
    <cfRule type="expression" dxfId="4015" priority="5328">
      <formula>B79="Not Needed"</formula>
    </cfRule>
    <cfRule type="expression" dxfId="4014" priority="5329">
      <formula>AND(E79&gt;=TODAY(), E79&lt;=(TODAY()+7), OR(B79="No",B79="In progress", B79=""))</formula>
    </cfRule>
    <cfRule type="expression" dxfId="4013" priority="5330">
      <formula>AND(E79&lt;TODAY(),OR(B79="No",B79="In progress", B79=""))</formula>
    </cfRule>
    <cfRule type="expression" dxfId="4012" priority="5331">
      <formula>B79="Yes"</formula>
    </cfRule>
  </conditionalFormatting>
  <conditionalFormatting sqref="E79">
    <cfRule type="expression" dxfId="4011" priority="5332">
      <formula>B79="In Progress"</formula>
    </cfRule>
    <cfRule type="expression" dxfId="4010" priority="5333">
      <formula>B79="Not Needed"</formula>
    </cfRule>
    <cfRule type="expression" dxfId="4009" priority="5334">
      <formula>AND(E79&gt;=TODAY(), E79&lt;=(TODAY()+7), OR(B79="No",B79="In progress", B79=""))</formula>
    </cfRule>
    <cfRule type="expression" dxfId="4008" priority="5335">
      <formula>AND(E79&lt;TODAY(),OR(B79="No",B79="In progress", B79=""))</formula>
    </cfRule>
    <cfRule type="expression" dxfId="4007" priority="5336">
      <formula>B79="Yes"</formula>
    </cfRule>
  </conditionalFormatting>
  <conditionalFormatting sqref="E79">
    <cfRule type="expression" dxfId="4006" priority="5337">
      <formula>B79="In Progress"</formula>
    </cfRule>
    <cfRule type="expression" dxfId="4005" priority="5338">
      <formula>B79="Not Needed"</formula>
    </cfRule>
    <cfRule type="expression" dxfId="4004" priority="5339">
      <formula>AND(E79&gt;=TODAY(), E79&lt;=(TODAY()+7), OR(B79="No",B79="In progress", B79=""))</formula>
    </cfRule>
    <cfRule type="expression" dxfId="4003" priority="5340">
      <formula>AND(E79&lt;TODAY(),OR(B79="No",B79="In progress", B79=""))</formula>
    </cfRule>
    <cfRule type="expression" dxfId="4002" priority="5341">
      <formula>B79="Yes"</formula>
    </cfRule>
  </conditionalFormatting>
  <conditionalFormatting sqref="E79">
    <cfRule type="expression" dxfId="4001" priority="5342">
      <formula>B79="In Progress"</formula>
    </cfRule>
    <cfRule type="expression" dxfId="4000" priority="5343">
      <formula>B79="Not Needed"</formula>
    </cfRule>
    <cfRule type="expression" dxfId="3999" priority="5344">
      <formula>AND(E79&gt;=TODAY(), E79&lt;=(TODAY()+7), OR(B79="No",B79="In progress", B79=""))</formula>
    </cfRule>
    <cfRule type="expression" dxfId="3998" priority="5345">
      <formula>AND(E79&lt;TODAY(),OR(B79="No",B79="In progress", B79=""))</formula>
    </cfRule>
    <cfRule type="expression" dxfId="3997" priority="5346">
      <formula>B79="Yes"</formula>
    </cfRule>
  </conditionalFormatting>
  <conditionalFormatting sqref="E79">
    <cfRule type="expression" dxfId="3996" priority="5347">
      <formula>B79="In Progress"</formula>
    </cfRule>
    <cfRule type="expression" dxfId="3995" priority="5348">
      <formula>B79="Not Needed"</formula>
    </cfRule>
    <cfRule type="expression" dxfId="3994" priority="5349">
      <formula>AND(E79&gt;=TODAY(), E79&lt;=(TODAY()+7), OR(B79="No",B79="In progress", B79=""))</formula>
    </cfRule>
    <cfRule type="expression" dxfId="3993" priority="5350">
      <formula>AND(E79&lt;TODAY(),OR(B79="No",B79="In progress", B79=""))</formula>
    </cfRule>
    <cfRule type="expression" dxfId="3992" priority="5351">
      <formula>B79="Yes"</formula>
    </cfRule>
  </conditionalFormatting>
  <conditionalFormatting sqref="E79">
    <cfRule type="expression" dxfId="3991" priority="5352">
      <formula>B79="In Progress"</formula>
    </cfRule>
    <cfRule type="expression" dxfId="3990" priority="5353">
      <formula>B79="Not Needed"</formula>
    </cfRule>
    <cfRule type="expression" dxfId="3989" priority="5354">
      <formula>AND(E79&gt;=TODAY(), E79&lt;=(TODAY()+7), OR(B79="No",B79="In progress", B79=""))</formula>
    </cfRule>
    <cfRule type="expression" dxfId="3988" priority="5355">
      <formula>AND(E79&lt;TODAY(),OR(B79="No",B79="In progress", B79=""))</formula>
    </cfRule>
    <cfRule type="expression" dxfId="3987" priority="5356">
      <formula>B79="Yes"</formula>
    </cfRule>
  </conditionalFormatting>
  <conditionalFormatting sqref="E79">
    <cfRule type="expression" dxfId="3986" priority="5357">
      <formula>B79="In Progress"</formula>
    </cfRule>
    <cfRule type="expression" dxfId="3985" priority="5358">
      <formula>B79="Not Needed"</formula>
    </cfRule>
    <cfRule type="expression" dxfId="3984" priority="5359">
      <formula>AND(E79&gt;=TODAY(), E79&lt;=(TODAY()+7), OR(B79="No",B79="In progress", B79=""))</formula>
    </cfRule>
    <cfRule type="expression" dxfId="3983" priority="5360">
      <formula>AND(E79&lt;TODAY(),OR(B79="No",B79="In progress", B79=""))</formula>
    </cfRule>
    <cfRule type="expression" dxfId="3982" priority="5361">
      <formula>B79="Yes"</formula>
    </cfRule>
  </conditionalFormatting>
  <conditionalFormatting sqref="E80">
    <cfRule type="expression" dxfId="3981" priority="5362">
      <formula>B80="In Progress"</formula>
    </cfRule>
    <cfRule type="expression" dxfId="3980" priority="5363">
      <formula>B80="Not Needed"</formula>
    </cfRule>
    <cfRule type="expression" dxfId="3979" priority="5364">
      <formula>AND(E80&gt;=TODAY(), E80&lt;=(TODAY()+7), OR(B80="No",B80="In progress", B80=""))</formula>
    </cfRule>
    <cfRule type="expression" dxfId="3978" priority="5365">
      <formula>AND(E80&lt;TODAY(),OR(B80="No",B80="In progress", B80=""))</formula>
    </cfRule>
    <cfRule type="expression" dxfId="3977" priority="5366">
      <formula>B80="Yes"</formula>
    </cfRule>
  </conditionalFormatting>
  <conditionalFormatting sqref="E80">
    <cfRule type="expression" dxfId="3976" priority="5367">
      <formula>B80="In Progress"</formula>
    </cfRule>
    <cfRule type="expression" dxfId="3975" priority="5368">
      <formula>B80="Not Needed"</formula>
    </cfRule>
    <cfRule type="expression" dxfId="3974" priority="5369">
      <formula>AND(E80&gt;=TODAY(), E80&lt;=(TODAY()+7), OR(B80="No",B80="In progress", B80=""))</formula>
    </cfRule>
    <cfRule type="expression" dxfId="3973" priority="5370">
      <formula>AND(E80&lt;TODAY(),OR(B80="No",B80="In progress", B80=""))</formula>
    </cfRule>
    <cfRule type="expression" dxfId="3972" priority="5371">
      <formula>B80="Yes"</formula>
    </cfRule>
  </conditionalFormatting>
  <conditionalFormatting sqref="E80">
    <cfRule type="expression" dxfId="3971" priority="5372">
      <formula>B80="In Progress"</formula>
    </cfRule>
    <cfRule type="expression" dxfId="3970" priority="5373">
      <formula>B80="Not Needed"</formula>
    </cfRule>
    <cfRule type="expression" dxfId="3969" priority="5374">
      <formula>AND(E80&gt;=TODAY(), E80&lt;=(TODAY()+7), OR(B80="No",B80="In progress", B80=""))</formula>
    </cfRule>
    <cfRule type="expression" dxfId="3968" priority="5375">
      <formula>AND(E80&lt;TODAY(),OR(B80="No",B80="In progress", B80=""))</formula>
    </cfRule>
    <cfRule type="expression" dxfId="3967" priority="5376">
      <formula>B80="Yes"</formula>
    </cfRule>
  </conditionalFormatting>
  <conditionalFormatting sqref="E80">
    <cfRule type="expression" dxfId="3966" priority="5377">
      <formula>B80="In Progress"</formula>
    </cfRule>
    <cfRule type="expression" dxfId="3965" priority="5378">
      <formula>B80="Not Needed"</formula>
    </cfRule>
    <cfRule type="expression" dxfId="3964" priority="5379">
      <formula>AND(E80&gt;=TODAY(), E80&lt;=(TODAY()+7), OR(B80="No",B80="In progress", B80=""))</formula>
    </cfRule>
    <cfRule type="expression" dxfId="3963" priority="5380">
      <formula>AND(E80&lt;TODAY(),OR(B80="No",B80="In progress", B80=""))</formula>
    </cfRule>
    <cfRule type="expression" dxfId="3962" priority="5381">
      <formula>B80="Yes"</formula>
    </cfRule>
  </conditionalFormatting>
  <conditionalFormatting sqref="E80">
    <cfRule type="expression" dxfId="3961" priority="5382">
      <formula>B80="In Progress"</formula>
    </cfRule>
    <cfRule type="expression" dxfId="3960" priority="5383">
      <formula>B80="Not Needed"</formula>
    </cfRule>
    <cfRule type="expression" dxfId="3959" priority="5384">
      <formula>AND(E80&gt;=TODAY(), E80&lt;=(TODAY()+7), OR(B80="No",B80="In progress", B80=""))</formula>
    </cfRule>
    <cfRule type="expression" dxfId="3958" priority="5385">
      <formula>AND(E80&lt;TODAY(),OR(B80="No",B80="In progress", B80=""))</formula>
    </cfRule>
    <cfRule type="expression" dxfId="3957" priority="5386">
      <formula>B80="Yes"</formula>
    </cfRule>
  </conditionalFormatting>
  <conditionalFormatting sqref="E80">
    <cfRule type="expression" dxfId="3956" priority="5387">
      <formula>B80="In Progress"</formula>
    </cfRule>
    <cfRule type="expression" dxfId="3955" priority="5388">
      <formula>B80="Not Needed"</formula>
    </cfRule>
    <cfRule type="expression" dxfId="3954" priority="5389">
      <formula>AND(E80&gt;=TODAY(), E80&lt;=(TODAY()+7), OR(B80="No",B80="In progress", B80=""))</formula>
    </cfRule>
    <cfRule type="expression" dxfId="3953" priority="5390">
      <formula>AND(E80&lt;TODAY(),OR(B80="No",B80="In progress", B80=""))</formula>
    </cfRule>
    <cfRule type="expression" dxfId="3952" priority="5391">
      <formula>B80="Yes"</formula>
    </cfRule>
  </conditionalFormatting>
  <conditionalFormatting sqref="E80">
    <cfRule type="expression" dxfId="3951" priority="5392">
      <formula>B80="In Progress"</formula>
    </cfRule>
    <cfRule type="expression" dxfId="3950" priority="5393">
      <formula>B80="Not Needed"</formula>
    </cfRule>
    <cfRule type="expression" dxfId="3949" priority="5394">
      <formula>AND(E80&gt;=TODAY(), E80&lt;=(TODAY()+7), OR(B80="No",B80="In progress", B80=""))</formula>
    </cfRule>
    <cfRule type="expression" dxfId="3948" priority="5395">
      <formula>AND(E80&lt;TODAY(),OR(B80="No",B80="In progress", B80=""))</formula>
    </cfRule>
    <cfRule type="expression" dxfId="3947" priority="5396">
      <formula>B80="Yes"</formula>
    </cfRule>
  </conditionalFormatting>
  <conditionalFormatting sqref="E80">
    <cfRule type="expression" dxfId="3946" priority="5397">
      <formula>B80="In Progress"</formula>
    </cfRule>
    <cfRule type="expression" dxfId="3945" priority="5398">
      <formula>B80="Not Needed"</formula>
    </cfRule>
    <cfRule type="expression" dxfId="3944" priority="5399">
      <formula>AND(E80&gt;=TODAY(), E80&lt;=(TODAY()+7), OR(B80="No",B80="In progress", B80=""))</formula>
    </cfRule>
    <cfRule type="expression" dxfId="3943" priority="5400">
      <formula>AND(E80&lt;TODAY(),OR(B80="No",B80="In progress", B80=""))</formula>
    </cfRule>
    <cfRule type="expression" dxfId="3942" priority="5401">
      <formula>B80="Yes"</formula>
    </cfRule>
  </conditionalFormatting>
  <conditionalFormatting sqref="E80">
    <cfRule type="expression" dxfId="3941" priority="5402">
      <formula>B80="In Progress"</formula>
    </cfRule>
    <cfRule type="expression" dxfId="3940" priority="5403">
      <formula>B80="Not Needed"</formula>
    </cfRule>
    <cfRule type="expression" dxfId="3939" priority="5404">
      <formula>AND(E80&gt;=TODAY(), E80&lt;=(TODAY()+7), OR(B80="No",B80="In progress", B80=""))</formula>
    </cfRule>
    <cfRule type="expression" dxfId="3938" priority="5405">
      <formula>AND(E80&lt;TODAY(),OR(B80="No",B80="In progress", B80=""))</formula>
    </cfRule>
    <cfRule type="expression" dxfId="3937" priority="5406">
      <formula>B80="Yes"</formula>
    </cfRule>
  </conditionalFormatting>
  <conditionalFormatting sqref="E80">
    <cfRule type="expression" dxfId="3936" priority="5407">
      <formula>B80="In Progress"</formula>
    </cfRule>
    <cfRule type="expression" dxfId="3935" priority="5408">
      <formula>B80="Not Needed"</formula>
    </cfRule>
    <cfRule type="expression" dxfId="3934" priority="5409">
      <formula>AND(E80&gt;=TODAY(), E80&lt;=(TODAY()+7), OR(B80="No",B80="In progress", B80=""))</formula>
    </cfRule>
    <cfRule type="expression" dxfId="3933" priority="5410">
      <formula>AND(E80&lt;TODAY(),OR(B80="No",B80="In progress", B80=""))</formula>
    </cfRule>
    <cfRule type="expression" dxfId="3932" priority="5411">
      <formula>B80="Yes"</formula>
    </cfRule>
  </conditionalFormatting>
  <conditionalFormatting sqref="E81">
    <cfRule type="expression" dxfId="3931" priority="5412">
      <formula>B81="In Progress"</formula>
    </cfRule>
    <cfRule type="expression" dxfId="3930" priority="5413">
      <formula>B81="Not Needed"</formula>
    </cfRule>
    <cfRule type="expression" dxfId="3929" priority="5414">
      <formula>AND(E81&gt;=TODAY(), E81&lt;=(TODAY()+7), OR(B81="No",B81="In progress", B81=""))</formula>
    </cfRule>
    <cfRule type="expression" dxfId="3928" priority="5415">
      <formula>AND(E81&lt;TODAY(),OR(B81="No",B81="In progress", B81=""))</formula>
    </cfRule>
    <cfRule type="expression" dxfId="3927" priority="5416">
      <formula>B81="Yes"</formula>
    </cfRule>
  </conditionalFormatting>
  <conditionalFormatting sqref="E81">
    <cfRule type="expression" dxfId="3926" priority="5417">
      <formula>B81="In Progress"</formula>
    </cfRule>
    <cfRule type="expression" dxfId="3925" priority="5418">
      <formula>B81="Not Needed"</formula>
    </cfRule>
    <cfRule type="expression" dxfId="3924" priority="5419">
      <formula>AND(E81&gt;=TODAY(), E81&lt;=(TODAY()+7), OR(B81="No",B81="In progress", B81=""))</formula>
    </cfRule>
    <cfRule type="expression" dxfId="3923" priority="5420">
      <formula>AND(E81&lt;TODAY(),OR(B81="No",B81="In progress", B81=""))</formula>
    </cfRule>
    <cfRule type="expression" dxfId="3922" priority="5421">
      <formula>B81="Yes"</formula>
    </cfRule>
  </conditionalFormatting>
  <conditionalFormatting sqref="E81">
    <cfRule type="expression" dxfId="3921" priority="5422">
      <formula>B81="In Progress"</formula>
    </cfRule>
    <cfRule type="expression" dxfId="3920" priority="5423">
      <formula>B81="Not Needed"</formula>
    </cfRule>
    <cfRule type="expression" dxfId="3919" priority="5424">
      <formula>AND(E81&gt;=TODAY(), E81&lt;=(TODAY()+7), OR(B81="No",B81="In progress", B81=""))</formula>
    </cfRule>
    <cfRule type="expression" dxfId="3918" priority="5425">
      <formula>AND(E81&lt;TODAY(),OR(B81="No",B81="In progress", B81=""))</formula>
    </cfRule>
    <cfRule type="expression" dxfId="3917" priority="5426">
      <formula>B81="Yes"</formula>
    </cfRule>
  </conditionalFormatting>
  <conditionalFormatting sqref="E81">
    <cfRule type="expression" dxfId="3916" priority="5427">
      <formula>B81="In Progress"</formula>
    </cfRule>
    <cfRule type="expression" dxfId="3915" priority="5428">
      <formula>B81="Not Needed"</formula>
    </cfRule>
    <cfRule type="expression" dxfId="3914" priority="5429">
      <formula>AND(E81&gt;=TODAY(), E81&lt;=(TODAY()+7), OR(B81="No",B81="In progress", B81=""))</formula>
    </cfRule>
    <cfRule type="expression" dxfId="3913" priority="5430">
      <formula>AND(E81&lt;TODAY(),OR(B81="No",B81="In progress", B81=""))</formula>
    </cfRule>
    <cfRule type="expression" dxfId="3912" priority="5431">
      <formula>B81="Yes"</formula>
    </cfRule>
  </conditionalFormatting>
  <conditionalFormatting sqref="E81">
    <cfRule type="expression" dxfId="3911" priority="5432">
      <formula>B81="In Progress"</formula>
    </cfRule>
    <cfRule type="expression" dxfId="3910" priority="5433">
      <formula>B81="Not Needed"</formula>
    </cfRule>
    <cfRule type="expression" dxfId="3909" priority="5434">
      <formula>AND(E81&gt;=TODAY(), E81&lt;=(TODAY()+7), OR(B81="No",B81="In progress", B81=""))</formula>
    </cfRule>
    <cfRule type="expression" dxfId="3908" priority="5435">
      <formula>AND(E81&lt;TODAY(),OR(B81="No",B81="In progress", B81=""))</formula>
    </cfRule>
    <cfRule type="expression" dxfId="3907" priority="5436">
      <formula>B81="Yes"</formula>
    </cfRule>
  </conditionalFormatting>
  <conditionalFormatting sqref="E81">
    <cfRule type="expression" dxfId="3906" priority="5437">
      <formula>B81="In Progress"</formula>
    </cfRule>
    <cfRule type="expression" dxfId="3905" priority="5438">
      <formula>B81="Not Needed"</formula>
    </cfRule>
    <cfRule type="expression" dxfId="3904" priority="5439">
      <formula>AND(E81&gt;=TODAY(), E81&lt;=(TODAY()+7), OR(B81="No",B81="In progress", B81=""))</formula>
    </cfRule>
    <cfRule type="expression" dxfId="3903" priority="5440">
      <formula>AND(E81&lt;TODAY(),OR(B81="No",B81="In progress", B81=""))</formula>
    </cfRule>
    <cfRule type="expression" dxfId="3902" priority="5441">
      <formula>B81="Yes"</formula>
    </cfRule>
  </conditionalFormatting>
  <conditionalFormatting sqref="E81">
    <cfRule type="expression" dxfId="3901" priority="5442">
      <formula>B81="In Progress"</formula>
    </cfRule>
    <cfRule type="expression" dxfId="3900" priority="5443">
      <formula>B81="Not Needed"</formula>
    </cfRule>
    <cfRule type="expression" dxfId="3899" priority="5444">
      <formula>AND(E81&gt;=TODAY(), E81&lt;=(TODAY()+7), OR(B81="No",B81="In progress", B81=""))</formula>
    </cfRule>
    <cfRule type="expression" dxfId="3898" priority="5445">
      <formula>AND(E81&lt;TODAY(),OR(B81="No",B81="In progress", B81=""))</formula>
    </cfRule>
    <cfRule type="expression" dxfId="3897" priority="5446">
      <formula>B81="Yes"</formula>
    </cfRule>
  </conditionalFormatting>
  <conditionalFormatting sqref="E81">
    <cfRule type="expression" dxfId="3896" priority="5447">
      <formula>B81="In Progress"</formula>
    </cfRule>
    <cfRule type="expression" dxfId="3895" priority="5448">
      <formula>B81="Not Needed"</formula>
    </cfRule>
    <cfRule type="expression" dxfId="3894" priority="5449">
      <formula>AND(E81&gt;=TODAY(), E81&lt;=(TODAY()+7), OR(B81="No",B81="In progress", B81=""))</formula>
    </cfRule>
    <cfRule type="expression" dxfId="3893" priority="5450">
      <formula>AND(E81&lt;TODAY(),OR(B81="No",B81="In progress", B81=""))</formula>
    </cfRule>
    <cfRule type="expression" dxfId="3892" priority="5451">
      <formula>B81="Yes"</formula>
    </cfRule>
  </conditionalFormatting>
  <conditionalFormatting sqref="E81">
    <cfRule type="expression" dxfId="3891" priority="5452">
      <formula>B81="In Progress"</formula>
    </cfRule>
    <cfRule type="expression" dxfId="3890" priority="5453">
      <formula>B81="Not Needed"</formula>
    </cfRule>
    <cfRule type="expression" dxfId="3889" priority="5454">
      <formula>AND(E81&gt;=TODAY(), E81&lt;=(TODAY()+7), OR(B81="No",B81="In progress", B81=""))</formula>
    </cfRule>
    <cfRule type="expression" dxfId="3888" priority="5455">
      <formula>AND(E81&lt;TODAY(),OR(B81="No",B81="In progress", B81=""))</formula>
    </cfRule>
    <cfRule type="expression" dxfId="3887" priority="5456">
      <formula>B81="Yes"</formula>
    </cfRule>
  </conditionalFormatting>
  <conditionalFormatting sqref="E81">
    <cfRule type="expression" dxfId="3886" priority="5457">
      <formula>B81="In Progress"</formula>
    </cfRule>
    <cfRule type="expression" dxfId="3885" priority="5458">
      <formula>B81="Not Needed"</formula>
    </cfRule>
    <cfRule type="expression" dxfId="3884" priority="5459">
      <formula>AND(E81&gt;=TODAY(), E81&lt;=(TODAY()+7), OR(B81="No",B81="In progress", B81=""))</formula>
    </cfRule>
    <cfRule type="expression" dxfId="3883" priority="5460">
      <formula>AND(E81&lt;TODAY(),OR(B81="No",B81="In progress", B81=""))</formula>
    </cfRule>
    <cfRule type="expression" dxfId="3882" priority="5461">
      <formula>B81="Yes"</formula>
    </cfRule>
  </conditionalFormatting>
  <conditionalFormatting sqref="E82">
    <cfRule type="expression" dxfId="3881" priority="5462">
      <formula>B82="In Progress"</formula>
    </cfRule>
    <cfRule type="expression" dxfId="3880" priority="5463">
      <formula>B82="Not Needed"</formula>
    </cfRule>
    <cfRule type="expression" dxfId="3879" priority="5464">
      <formula>AND(E82&gt;=TODAY(), E82&lt;=(TODAY()+7), OR(B82="No",B82="In progress", B82=""))</formula>
    </cfRule>
    <cfRule type="expression" dxfId="3878" priority="5465">
      <formula>AND(E82&lt;TODAY(),OR(B82="No",B82="In progress", B82=""))</formula>
    </cfRule>
    <cfRule type="expression" dxfId="3877" priority="5466">
      <formula>B82="Yes"</formula>
    </cfRule>
  </conditionalFormatting>
  <conditionalFormatting sqref="E82">
    <cfRule type="expression" dxfId="3876" priority="5467">
      <formula>B82="In Progress"</formula>
    </cfRule>
    <cfRule type="expression" dxfId="3875" priority="5468">
      <formula>B82="Not Needed"</formula>
    </cfRule>
    <cfRule type="expression" dxfId="3874" priority="5469">
      <formula>AND(E82&gt;=TODAY(), E82&lt;=(TODAY()+7), OR(B82="No",B82="In progress", B82=""))</formula>
    </cfRule>
    <cfRule type="expression" dxfId="3873" priority="5470">
      <formula>AND(E82&lt;TODAY(),OR(B82="No",B82="In progress", B82=""))</formula>
    </cfRule>
    <cfRule type="expression" dxfId="3872" priority="5471">
      <formula>B82="Yes"</formula>
    </cfRule>
  </conditionalFormatting>
  <conditionalFormatting sqref="E82">
    <cfRule type="expression" dxfId="3871" priority="5472">
      <formula>B82="In Progress"</formula>
    </cfRule>
    <cfRule type="expression" dxfId="3870" priority="5473">
      <formula>B82="Not Needed"</formula>
    </cfRule>
    <cfRule type="expression" dxfId="3869" priority="5474">
      <formula>AND(E82&gt;=TODAY(), E82&lt;=(TODAY()+7), OR(B82="No",B82="In progress", B82=""))</formula>
    </cfRule>
    <cfRule type="expression" dxfId="3868" priority="5475">
      <formula>AND(E82&lt;TODAY(),OR(B82="No",B82="In progress", B82=""))</formula>
    </cfRule>
    <cfRule type="expression" dxfId="3867" priority="5476">
      <formula>B82="Yes"</formula>
    </cfRule>
  </conditionalFormatting>
  <conditionalFormatting sqref="E82">
    <cfRule type="expression" dxfId="3866" priority="5477">
      <formula>B82="In Progress"</formula>
    </cfRule>
    <cfRule type="expression" dxfId="3865" priority="5478">
      <formula>B82="Not Needed"</formula>
    </cfRule>
    <cfRule type="expression" dxfId="3864" priority="5479">
      <formula>AND(E82&gt;=TODAY(), E82&lt;=(TODAY()+7), OR(B82="No",B82="In progress", B82=""))</formula>
    </cfRule>
    <cfRule type="expression" dxfId="3863" priority="5480">
      <formula>AND(E82&lt;TODAY(),OR(B82="No",B82="In progress", B82=""))</formula>
    </cfRule>
    <cfRule type="expression" dxfId="3862" priority="5481">
      <formula>B82="Yes"</formula>
    </cfRule>
  </conditionalFormatting>
  <conditionalFormatting sqref="E82">
    <cfRule type="expression" dxfId="3861" priority="5482">
      <formula>B82="In Progress"</formula>
    </cfRule>
    <cfRule type="expression" dxfId="3860" priority="5483">
      <formula>B82="Not Needed"</formula>
    </cfRule>
    <cfRule type="expression" dxfId="3859" priority="5484">
      <formula>AND(E82&gt;=TODAY(), E82&lt;=(TODAY()+7), OR(B82="No",B82="In progress", B82=""))</formula>
    </cfRule>
    <cfRule type="expression" dxfId="3858" priority="5485">
      <formula>AND(E82&lt;TODAY(),OR(B82="No",B82="In progress", B82=""))</formula>
    </cfRule>
    <cfRule type="expression" dxfId="3857" priority="5486">
      <formula>B82="Yes"</formula>
    </cfRule>
  </conditionalFormatting>
  <conditionalFormatting sqref="E82">
    <cfRule type="expression" dxfId="3856" priority="5487">
      <formula>B82="In Progress"</formula>
    </cfRule>
    <cfRule type="expression" dxfId="3855" priority="5488">
      <formula>B82="Not Needed"</formula>
    </cfRule>
    <cfRule type="expression" dxfId="3854" priority="5489">
      <formula>AND(E82&gt;=TODAY(), E82&lt;=(TODAY()+7), OR(B82="No",B82="In progress", B82=""))</formula>
    </cfRule>
    <cfRule type="expression" dxfId="3853" priority="5490">
      <formula>AND(E82&lt;TODAY(),OR(B82="No",B82="In progress", B82=""))</formula>
    </cfRule>
    <cfRule type="expression" dxfId="3852" priority="5491">
      <formula>B82="Yes"</formula>
    </cfRule>
  </conditionalFormatting>
  <conditionalFormatting sqref="E82">
    <cfRule type="expression" dxfId="3851" priority="5492">
      <formula>B82="In Progress"</formula>
    </cfRule>
    <cfRule type="expression" dxfId="3850" priority="5493">
      <formula>B82="Not Needed"</formula>
    </cfRule>
    <cfRule type="expression" dxfId="3849" priority="5494">
      <formula>AND(E82&gt;=TODAY(), E82&lt;=(TODAY()+7), OR(B82="No",B82="In progress", B82=""))</formula>
    </cfRule>
    <cfRule type="expression" dxfId="3848" priority="5495">
      <formula>AND(E82&lt;TODAY(),OR(B82="No",B82="In progress", B82=""))</formula>
    </cfRule>
    <cfRule type="expression" dxfId="3847" priority="5496">
      <formula>B82="Yes"</formula>
    </cfRule>
  </conditionalFormatting>
  <conditionalFormatting sqref="E82">
    <cfRule type="expression" dxfId="3846" priority="5497">
      <formula>B82="In Progress"</formula>
    </cfRule>
    <cfRule type="expression" dxfId="3845" priority="5498">
      <formula>B82="Not Needed"</formula>
    </cfRule>
    <cfRule type="expression" dxfId="3844" priority="5499">
      <formula>AND(E82&gt;=TODAY(), E82&lt;=(TODAY()+7), OR(B82="No",B82="In progress", B82=""))</formula>
    </cfRule>
    <cfRule type="expression" dxfId="3843" priority="5500">
      <formula>AND(E82&lt;TODAY(),OR(B82="No",B82="In progress", B82=""))</formula>
    </cfRule>
    <cfRule type="expression" dxfId="3842" priority="5501">
      <formula>B82="Yes"</formula>
    </cfRule>
  </conditionalFormatting>
  <conditionalFormatting sqref="E82">
    <cfRule type="expression" dxfId="3841" priority="5502">
      <formula>B82="In Progress"</formula>
    </cfRule>
    <cfRule type="expression" dxfId="3840" priority="5503">
      <formula>B82="Not Needed"</formula>
    </cfRule>
    <cfRule type="expression" dxfId="3839" priority="5504">
      <formula>AND(E82&gt;=TODAY(), E82&lt;=(TODAY()+7), OR(B82="No",B82="In progress", B82=""))</formula>
    </cfRule>
    <cfRule type="expression" dxfId="3838" priority="5505">
      <formula>AND(E82&lt;TODAY(),OR(B82="No",B82="In progress", B82=""))</formula>
    </cfRule>
    <cfRule type="expression" dxfId="3837" priority="5506">
      <formula>B82="Yes"</formula>
    </cfRule>
  </conditionalFormatting>
  <conditionalFormatting sqref="E82">
    <cfRule type="expression" dxfId="3836" priority="5507">
      <formula>B82="In Progress"</formula>
    </cfRule>
    <cfRule type="expression" dxfId="3835" priority="5508">
      <formula>B82="Not Needed"</formula>
    </cfRule>
    <cfRule type="expression" dxfId="3834" priority="5509">
      <formula>AND(E82&gt;=TODAY(), E82&lt;=(TODAY()+7), OR(B82="No",B82="In progress", B82=""))</formula>
    </cfRule>
    <cfRule type="expression" dxfId="3833" priority="5510">
      <formula>AND(E82&lt;TODAY(),OR(B82="No",B82="In progress", B82=""))</formula>
    </cfRule>
    <cfRule type="expression" dxfId="3832" priority="5511">
      <formula>B82="Yes"</formula>
    </cfRule>
  </conditionalFormatting>
  <conditionalFormatting sqref="E83">
    <cfRule type="expression" dxfId="3831" priority="5512">
      <formula>B83="In Progress"</formula>
    </cfRule>
    <cfRule type="expression" dxfId="3830" priority="5513">
      <formula>B83="Not Needed"</formula>
    </cfRule>
    <cfRule type="expression" dxfId="3829" priority="5514">
      <formula>AND(E83&gt;=TODAY(), E83&lt;=(TODAY()+7), OR(B83="No",B83="In progress", B83=""))</formula>
    </cfRule>
    <cfRule type="expression" dxfId="3828" priority="5515">
      <formula>AND(E83&lt;TODAY(),OR(B83="No",B83="In progress", B83=""))</formula>
    </cfRule>
    <cfRule type="expression" dxfId="3827" priority="5516">
      <formula>B83="Yes"</formula>
    </cfRule>
  </conditionalFormatting>
  <conditionalFormatting sqref="E83">
    <cfRule type="expression" dxfId="3826" priority="5517">
      <formula>B83="In Progress"</formula>
    </cfRule>
    <cfRule type="expression" dxfId="3825" priority="5518">
      <formula>B83="Not Needed"</formula>
    </cfRule>
    <cfRule type="expression" dxfId="3824" priority="5519">
      <formula>AND(E83&gt;=TODAY(), E83&lt;=(TODAY()+7), OR(B83="No",B83="In progress", B83=""))</formula>
    </cfRule>
    <cfRule type="expression" dxfId="3823" priority="5520">
      <formula>AND(E83&lt;TODAY(),OR(B83="No",B83="In progress", B83=""))</formula>
    </cfRule>
    <cfRule type="expression" dxfId="3822" priority="5521">
      <formula>B83="Yes"</formula>
    </cfRule>
  </conditionalFormatting>
  <conditionalFormatting sqref="E83">
    <cfRule type="expression" dxfId="3821" priority="5522">
      <formula>B83="In Progress"</formula>
    </cfRule>
    <cfRule type="expression" dxfId="3820" priority="5523">
      <formula>B83="Not Needed"</formula>
    </cfRule>
    <cfRule type="expression" dxfId="3819" priority="5524">
      <formula>AND(E83&gt;=TODAY(), E83&lt;=(TODAY()+7), OR(B83="No",B83="In progress", B83=""))</formula>
    </cfRule>
    <cfRule type="expression" dxfId="3818" priority="5525">
      <formula>AND(E83&lt;TODAY(),OR(B83="No",B83="In progress", B83=""))</formula>
    </cfRule>
    <cfRule type="expression" dxfId="3817" priority="5526">
      <formula>B83="Yes"</formula>
    </cfRule>
  </conditionalFormatting>
  <conditionalFormatting sqref="E83">
    <cfRule type="expression" dxfId="3816" priority="5527">
      <formula>B83="In Progress"</formula>
    </cfRule>
    <cfRule type="expression" dxfId="3815" priority="5528">
      <formula>B83="Not Needed"</formula>
    </cfRule>
    <cfRule type="expression" dxfId="3814" priority="5529">
      <formula>AND(E83&gt;=TODAY(), E83&lt;=(TODAY()+7), OR(B83="No",B83="In progress", B83=""))</formula>
    </cfRule>
    <cfRule type="expression" dxfId="3813" priority="5530">
      <formula>AND(E83&lt;TODAY(),OR(B83="No",B83="In progress", B83=""))</formula>
    </cfRule>
    <cfRule type="expression" dxfId="3812" priority="5531">
      <formula>B83="Yes"</formula>
    </cfRule>
  </conditionalFormatting>
  <conditionalFormatting sqref="E83">
    <cfRule type="expression" dxfId="3811" priority="5532">
      <formula>B83="In Progress"</formula>
    </cfRule>
    <cfRule type="expression" dxfId="3810" priority="5533">
      <formula>B83="Not Needed"</formula>
    </cfRule>
    <cfRule type="expression" dxfId="3809" priority="5534">
      <formula>AND(E83&gt;=TODAY(), E83&lt;=(TODAY()+7), OR(B83="No",B83="In progress", B83=""))</formula>
    </cfRule>
    <cfRule type="expression" dxfId="3808" priority="5535">
      <formula>AND(E83&lt;TODAY(),OR(B83="No",B83="In progress", B83=""))</formula>
    </cfRule>
    <cfRule type="expression" dxfId="3807" priority="5536">
      <formula>B83="Yes"</formula>
    </cfRule>
  </conditionalFormatting>
  <conditionalFormatting sqref="E83">
    <cfRule type="expression" dxfId="3806" priority="5537">
      <formula>B83="In Progress"</formula>
    </cfRule>
    <cfRule type="expression" dxfId="3805" priority="5538">
      <formula>B83="Not Needed"</formula>
    </cfRule>
    <cfRule type="expression" dxfId="3804" priority="5539">
      <formula>AND(E83&gt;=TODAY(), E83&lt;=(TODAY()+7), OR(B83="No",B83="In progress", B83=""))</formula>
    </cfRule>
    <cfRule type="expression" dxfId="3803" priority="5540">
      <formula>AND(E83&lt;TODAY(),OR(B83="No",B83="In progress", B83=""))</formula>
    </cfRule>
    <cfRule type="expression" dxfId="3802" priority="5541">
      <formula>B83="Yes"</formula>
    </cfRule>
  </conditionalFormatting>
  <conditionalFormatting sqref="E83">
    <cfRule type="expression" dxfId="3801" priority="5542">
      <formula>B83="In Progress"</formula>
    </cfRule>
    <cfRule type="expression" dxfId="3800" priority="5543">
      <formula>B83="Not Needed"</formula>
    </cfRule>
    <cfRule type="expression" dxfId="3799" priority="5544">
      <formula>AND(E83&gt;=TODAY(), E83&lt;=(TODAY()+7), OR(B83="No",B83="In progress", B83=""))</formula>
    </cfRule>
    <cfRule type="expression" dxfId="3798" priority="5545">
      <formula>AND(E83&lt;TODAY(),OR(B83="No",B83="In progress", B83=""))</formula>
    </cfRule>
    <cfRule type="expression" dxfId="3797" priority="5546">
      <formula>B83="Yes"</formula>
    </cfRule>
  </conditionalFormatting>
  <conditionalFormatting sqref="E83">
    <cfRule type="expression" dxfId="3796" priority="5547">
      <formula>B83="In Progress"</formula>
    </cfRule>
    <cfRule type="expression" dxfId="3795" priority="5548">
      <formula>B83="Not Needed"</formula>
    </cfRule>
    <cfRule type="expression" dxfId="3794" priority="5549">
      <formula>AND(E83&gt;=TODAY(), E83&lt;=(TODAY()+7), OR(B83="No",B83="In progress", B83=""))</formula>
    </cfRule>
    <cfRule type="expression" dxfId="3793" priority="5550">
      <formula>AND(E83&lt;TODAY(),OR(B83="No",B83="In progress", B83=""))</formula>
    </cfRule>
    <cfRule type="expression" dxfId="3792" priority="5551">
      <formula>B83="Yes"</formula>
    </cfRule>
  </conditionalFormatting>
  <conditionalFormatting sqref="E83">
    <cfRule type="expression" dxfId="3791" priority="5552">
      <formula>B83="In Progress"</formula>
    </cfRule>
    <cfRule type="expression" dxfId="3790" priority="5553">
      <formula>B83="Not Needed"</formula>
    </cfRule>
    <cfRule type="expression" dxfId="3789" priority="5554">
      <formula>AND(E83&gt;=TODAY(), E83&lt;=(TODAY()+7), OR(B83="No",B83="In progress", B83=""))</formula>
    </cfRule>
    <cfRule type="expression" dxfId="3788" priority="5555">
      <formula>AND(E83&lt;TODAY(),OR(B83="No",B83="In progress", B83=""))</formula>
    </cfRule>
    <cfRule type="expression" dxfId="3787" priority="5556">
      <formula>B83="Yes"</formula>
    </cfRule>
  </conditionalFormatting>
  <conditionalFormatting sqref="E83">
    <cfRule type="expression" dxfId="3786" priority="5557">
      <formula>B83="In Progress"</formula>
    </cfRule>
    <cfRule type="expression" dxfId="3785" priority="5558">
      <formula>B83="Not Needed"</formula>
    </cfRule>
    <cfRule type="expression" dxfId="3784" priority="5559">
      <formula>AND(E83&gt;=TODAY(), E83&lt;=(TODAY()+7), OR(B83="No",B83="In progress", B83=""))</formula>
    </cfRule>
    <cfRule type="expression" dxfId="3783" priority="5560">
      <formula>AND(E83&lt;TODAY(),OR(B83="No",B83="In progress", B83=""))</formula>
    </cfRule>
    <cfRule type="expression" dxfId="3782" priority="5561">
      <formula>B83="Yes"</formula>
    </cfRule>
  </conditionalFormatting>
  <conditionalFormatting sqref="E84">
    <cfRule type="expression" dxfId="3781" priority="5562">
      <formula>B84="In Progress"</formula>
    </cfRule>
    <cfRule type="expression" dxfId="3780" priority="5563">
      <formula>B84="Not Needed"</formula>
    </cfRule>
    <cfRule type="expression" dxfId="3779" priority="5564">
      <formula>AND(E84&gt;=TODAY(), E84&lt;=(TODAY()+7), OR(B84="No",B84="In progress", B84=""))</formula>
    </cfRule>
    <cfRule type="expression" dxfId="3778" priority="5565">
      <formula>AND(E84&lt;TODAY(),OR(B84="No",B84="In progress", B84=""))</formula>
    </cfRule>
    <cfRule type="expression" dxfId="3777" priority="5566">
      <formula>B84="Yes"</formula>
    </cfRule>
  </conditionalFormatting>
  <conditionalFormatting sqref="E84">
    <cfRule type="expression" dxfId="3776" priority="5567">
      <formula>B84="In Progress"</formula>
    </cfRule>
    <cfRule type="expression" dxfId="3775" priority="5568">
      <formula>B84="Not Needed"</formula>
    </cfRule>
    <cfRule type="expression" dxfId="3774" priority="5569">
      <formula>AND(E84&gt;=TODAY(), E84&lt;=(TODAY()+7), OR(B84="No",B84="In progress", B84=""))</formula>
    </cfRule>
    <cfRule type="expression" dxfId="3773" priority="5570">
      <formula>AND(E84&lt;TODAY(),OR(B84="No",B84="In progress", B84=""))</formula>
    </cfRule>
    <cfRule type="expression" dxfId="3772" priority="5571">
      <formula>B84="Yes"</formula>
    </cfRule>
  </conditionalFormatting>
  <conditionalFormatting sqref="E84">
    <cfRule type="expression" dxfId="3771" priority="5572">
      <formula>B84="In Progress"</formula>
    </cfRule>
    <cfRule type="expression" dxfId="3770" priority="5573">
      <formula>B84="Not Needed"</formula>
    </cfRule>
    <cfRule type="expression" dxfId="3769" priority="5574">
      <formula>AND(E84&gt;=TODAY(), E84&lt;=(TODAY()+7), OR(B84="No",B84="In progress", B84=""))</formula>
    </cfRule>
    <cfRule type="expression" dxfId="3768" priority="5575">
      <formula>AND(E84&lt;TODAY(),OR(B84="No",B84="In progress", B84=""))</formula>
    </cfRule>
    <cfRule type="expression" dxfId="3767" priority="5576">
      <formula>B84="Yes"</formula>
    </cfRule>
  </conditionalFormatting>
  <conditionalFormatting sqref="E84">
    <cfRule type="expression" dxfId="3766" priority="5577">
      <formula>B84="In Progress"</formula>
    </cfRule>
    <cfRule type="expression" dxfId="3765" priority="5578">
      <formula>B84="Not Needed"</formula>
    </cfRule>
    <cfRule type="expression" dxfId="3764" priority="5579">
      <formula>AND(E84&gt;=TODAY(), E84&lt;=(TODAY()+7), OR(B84="No",B84="In progress", B84=""))</formula>
    </cfRule>
    <cfRule type="expression" dxfId="3763" priority="5580">
      <formula>AND(E84&lt;TODAY(),OR(B84="No",B84="In progress", B84=""))</formula>
    </cfRule>
    <cfRule type="expression" dxfId="3762" priority="5581">
      <formula>B84="Yes"</formula>
    </cfRule>
  </conditionalFormatting>
  <conditionalFormatting sqref="E84">
    <cfRule type="expression" dxfId="3761" priority="5582">
      <formula>B84="In Progress"</formula>
    </cfRule>
    <cfRule type="expression" dxfId="3760" priority="5583">
      <formula>B84="Not Needed"</formula>
    </cfRule>
    <cfRule type="expression" dxfId="3759" priority="5584">
      <formula>AND(E84&gt;=TODAY(), E84&lt;=(TODAY()+7), OR(B84="No",B84="In progress", B84=""))</formula>
    </cfRule>
    <cfRule type="expression" dxfId="3758" priority="5585">
      <formula>AND(E84&lt;TODAY(),OR(B84="No",B84="In progress", B84=""))</formula>
    </cfRule>
    <cfRule type="expression" dxfId="3757" priority="5586">
      <formula>B84="Yes"</formula>
    </cfRule>
  </conditionalFormatting>
  <conditionalFormatting sqref="E84">
    <cfRule type="expression" dxfId="3756" priority="5587">
      <formula>B84="In Progress"</formula>
    </cfRule>
    <cfRule type="expression" dxfId="3755" priority="5588">
      <formula>B84="Not Needed"</formula>
    </cfRule>
    <cfRule type="expression" dxfId="3754" priority="5589">
      <formula>AND(E84&gt;=TODAY(), E84&lt;=(TODAY()+7), OR(B84="No",B84="In progress", B84=""))</formula>
    </cfRule>
    <cfRule type="expression" dxfId="3753" priority="5590">
      <formula>AND(E84&lt;TODAY(),OR(B84="No",B84="In progress", B84=""))</formula>
    </cfRule>
    <cfRule type="expression" dxfId="3752" priority="5591">
      <formula>B84="Yes"</formula>
    </cfRule>
  </conditionalFormatting>
  <conditionalFormatting sqref="E84">
    <cfRule type="expression" dxfId="3751" priority="5592">
      <formula>B84="In Progress"</formula>
    </cfRule>
    <cfRule type="expression" dxfId="3750" priority="5593">
      <formula>B84="Not Needed"</formula>
    </cfRule>
    <cfRule type="expression" dxfId="3749" priority="5594">
      <formula>AND(E84&gt;=TODAY(), E84&lt;=(TODAY()+7), OR(B84="No",B84="In progress", B84=""))</formula>
    </cfRule>
    <cfRule type="expression" dxfId="3748" priority="5595">
      <formula>AND(E84&lt;TODAY(),OR(B84="No",B84="In progress", B84=""))</formula>
    </cfRule>
    <cfRule type="expression" dxfId="3747" priority="5596">
      <formula>B84="Yes"</formula>
    </cfRule>
  </conditionalFormatting>
  <conditionalFormatting sqref="E84">
    <cfRule type="expression" dxfId="3746" priority="5597">
      <formula>B84="In Progress"</formula>
    </cfRule>
    <cfRule type="expression" dxfId="3745" priority="5598">
      <formula>B84="Not Needed"</formula>
    </cfRule>
    <cfRule type="expression" dxfId="3744" priority="5599">
      <formula>AND(E84&gt;=TODAY(), E84&lt;=(TODAY()+7), OR(B84="No",B84="In progress", B84=""))</formula>
    </cfRule>
    <cfRule type="expression" dxfId="3743" priority="5600">
      <formula>AND(E84&lt;TODAY(),OR(B84="No",B84="In progress", B84=""))</formula>
    </cfRule>
    <cfRule type="expression" dxfId="3742" priority="5601">
      <formula>B84="Yes"</formula>
    </cfRule>
  </conditionalFormatting>
  <conditionalFormatting sqref="E84">
    <cfRule type="expression" dxfId="3741" priority="5602">
      <formula>B84="In Progress"</formula>
    </cfRule>
    <cfRule type="expression" dxfId="3740" priority="5603">
      <formula>B84="Not Needed"</formula>
    </cfRule>
    <cfRule type="expression" dxfId="3739" priority="5604">
      <formula>AND(E84&gt;=TODAY(), E84&lt;=(TODAY()+7), OR(B84="No",B84="In progress", B84=""))</formula>
    </cfRule>
    <cfRule type="expression" dxfId="3738" priority="5605">
      <formula>AND(E84&lt;TODAY(),OR(B84="No",B84="In progress", B84=""))</formula>
    </cfRule>
    <cfRule type="expression" dxfId="3737" priority="5606">
      <formula>B84="Yes"</formula>
    </cfRule>
  </conditionalFormatting>
  <conditionalFormatting sqref="E84">
    <cfRule type="expression" dxfId="3736" priority="5607">
      <formula>B84="In Progress"</formula>
    </cfRule>
    <cfRule type="expression" dxfId="3735" priority="5608">
      <formula>B84="Not Needed"</formula>
    </cfRule>
    <cfRule type="expression" dxfId="3734" priority="5609">
      <formula>AND(E84&gt;=TODAY(), E84&lt;=(TODAY()+7), OR(B84="No",B84="In progress", B84=""))</formula>
    </cfRule>
    <cfRule type="expression" dxfId="3733" priority="5610">
      <formula>AND(E84&lt;TODAY(),OR(B84="No",B84="In progress", B84=""))</formula>
    </cfRule>
    <cfRule type="expression" dxfId="3732" priority="5611">
      <formula>B84="Yes"</formula>
    </cfRule>
  </conditionalFormatting>
  <conditionalFormatting sqref="E85">
    <cfRule type="expression" dxfId="3731" priority="5612">
      <formula>B85="In Progress"</formula>
    </cfRule>
    <cfRule type="expression" dxfId="3730" priority="5613">
      <formula>B85="Not Needed"</formula>
    </cfRule>
    <cfRule type="expression" dxfId="3729" priority="5614">
      <formula>AND(E85&gt;=TODAY(), E85&lt;=(TODAY()+7), OR(B85="No",B85="In progress", B85=""))</formula>
    </cfRule>
    <cfRule type="expression" dxfId="3728" priority="5615">
      <formula>AND(E85&lt;TODAY(),OR(B85="No",B85="In progress", B85=""))</formula>
    </cfRule>
    <cfRule type="expression" dxfId="3727" priority="5616">
      <formula>B85="Yes"</formula>
    </cfRule>
  </conditionalFormatting>
  <conditionalFormatting sqref="E85">
    <cfRule type="expression" dxfId="3726" priority="5617">
      <formula>B85="In Progress"</formula>
    </cfRule>
    <cfRule type="expression" dxfId="3725" priority="5618">
      <formula>B85="Not Needed"</formula>
    </cfRule>
    <cfRule type="expression" dxfId="3724" priority="5619">
      <formula>AND(E85&gt;=TODAY(), E85&lt;=(TODAY()+7), OR(B85="No",B85="In progress", B85=""))</formula>
    </cfRule>
    <cfRule type="expression" dxfId="3723" priority="5620">
      <formula>AND(E85&lt;TODAY(),OR(B85="No",B85="In progress", B85=""))</formula>
    </cfRule>
    <cfRule type="expression" dxfId="3722" priority="5621">
      <formula>B85="Yes"</formula>
    </cfRule>
  </conditionalFormatting>
  <conditionalFormatting sqref="E85">
    <cfRule type="expression" dxfId="3721" priority="5622">
      <formula>B85="In Progress"</formula>
    </cfRule>
    <cfRule type="expression" dxfId="3720" priority="5623">
      <formula>B85="Not Needed"</formula>
    </cfRule>
    <cfRule type="expression" dxfId="3719" priority="5624">
      <formula>AND(E85&gt;=TODAY(), E85&lt;=(TODAY()+7), OR(B85="No",B85="In progress", B85=""))</formula>
    </cfRule>
    <cfRule type="expression" dxfId="3718" priority="5625">
      <formula>AND(E85&lt;TODAY(),OR(B85="No",B85="In progress", B85=""))</formula>
    </cfRule>
    <cfRule type="expression" dxfId="3717" priority="5626">
      <formula>B85="Yes"</formula>
    </cfRule>
  </conditionalFormatting>
  <conditionalFormatting sqref="E85">
    <cfRule type="expression" dxfId="3716" priority="5627">
      <formula>B85="In Progress"</formula>
    </cfRule>
    <cfRule type="expression" dxfId="3715" priority="5628">
      <formula>B85="Not Needed"</formula>
    </cfRule>
    <cfRule type="expression" dxfId="3714" priority="5629">
      <formula>AND(E85&gt;=TODAY(), E85&lt;=(TODAY()+7), OR(B85="No",B85="In progress", B85=""))</formula>
    </cfRule>
    <cfRule type="expression" dxfId="3713" priority="5630">
      <formula>AND(E85&lt;TODAY(),OR(B85="No",B85="In progress", B85=""))</formula>
    </cfRule>
    <cfRule type="expression" dxfId="3712" priority="5631">
      <formula>B85="Yes"</formula>
    </cfRule>
  </conditionalFormatting>
  <conditionalFormatting sqref="E85">
    <cfRule type="expression" dxfId="3711" priority="5632">
      <formula>B85="In Progress"</formula>
    </cfRule>
    <cfRule type="expression" dxfId="3710" priority="5633">
      <formula>B85="Not Needed"</formula>
    </cfRule>
    <cfRule type="expression" dxfId="3709" priority="5634">
      <formula>AND(E85&gt;=TODAY(), E85&lt;=(TODAY()+7), OR(B85="No",B85="In progress", B85=""))</formula>
    </cfRule>
    <cfRule type="expression" dxfId="3708" priority="5635">
      <formula>AND(E85&lt;TODAY(),OR(B85="No",B85="In progress", B85=""))</formula>
    </cfRule>
    <cfRule type="expression" dxfId="3707" priority="5636">
      <formula>B85="Yes"</formula>
    </cfRule>
  </conditionalFormatting>
  <conditionalFormatting sqref="E85">
    <cfRule type="expression" dxfId="3706" priority="5637">
      <formula>B85="In Progress"</formula>
    </cfRule>
    <cfRule type="expression" dxfId="3705" priority="5638">
      <formula>B85="Not Needed"</formula>
    </cfRule>
    <cfRule type="expression" dxfId="3704" priority="5639">
      <formula>AND(E85&gt;=TODAY(), E85&lt;=(TODAY()+7), OR(B85="No",B85="In progress", B85=""))</formula>
    </cfRule>
    <cfRule type="expression" dxfId="3703" priority="5640">
      <formula>AND(E85&lt;TODAY(),OR(B85="No",B85="In progress", B85=""))</formula>
    </cfRule>
    <cfRule type="expression" dxfId="3702" priority="5641">
      <formula>B85="Yes"</formula>
    </cfRule>
  </conditionalFormatting>
  <conditionalFormatting sqref="E85">
    <cfRule type="expression" dxfId="3701" priority="5642">
      <formula>B85="In Progress"</formula>
    </cfRule>
    <cfRule type="expression" dxfId="3700" priority="5643">
      <formula>B85="Not Needed"</formula>
    </cfRule>
    <cfRule type="expression" dxfId="3699" priority="5644">
      <formula>AND(E85&gt;=TODAY(), E85&lt;=(TODAY()+7), OR(B85="No",B85="In progress", B85=""))</formula>
    </cfRule>
    <cfRule type="expression" dxfId="3698" priority="5645">
      <formula>AND(E85&lt;TODAY(),OR(B85="No",B85="In progress", B85=""))</formula>
    </cfRule>
    <cfRule type="expression" dxfId="3697" priority="5646">
      <formula>B85="Yes"</formula>
    </cfRule>
  </conditionalFormatting>
  <conditionalFormatting sqref="E85">
    <cfRule type="expression" dxfId="3696" priority="5647">
      <formula>B85="In Progress"</formula>
    </cfRule>
    <cfRule type="expression" dxfId="3695" priority="5648">
      <formula>B85="Not Needed"</formula>
    </cfRule>
    <cfRule type="expression" dxfId="3694" priority="5649">
      <formula>AND(E85&gt;=TODAY(), E85&lt;=(TODAY()+7), OR(B85="No",B85="In progress", B85=""))</formula>
    </cfRule>
    <cfRule type="expression" dxfId="3693" priority="5650">
      <formula>AND(E85&lt;TODAY(),OR(B85="No",B85="In progress", B85=""))</formula>
    </cfRule>
    <cfRule type="expression" dxfId="3692" priority="5651">
      <formula>B85="Yes"</formula>
    </cfRule>
  </conditionalFormatting>
  <conditionalFormatting sqref="E85">
    <cfRule type="expression" dxfId="3691" priority="5652">
      <formula>B85="In Progress"</formula>
    </cfRule>
    <cfRule type="expression" dxfId="3690" priority="5653">
      <formula>B85="Not Needed"</formula>
    </cfRule>
    <cfRule type="expression" dxfId="3689" priority="5654">
      <formula>AND(E85&gt;=TODAY(), E85&lt;=(TODAY()+7), OR(B85="No",B85="In progress", B85=""))</formula>
    </cfRule>
    <cfRule type="expression" dxfId="3688" priority="5655">
      <formula>AND(E85&lt;TODAY(),OR(B85="No",B85="In progress", B85=""))</formula>
    </cfRule>
    <cfRule type="expression" dxfId="3687" priority="5656">
      <formula>B85="Yes"</formula>
    </cfRule>
  </conditionalFormatting>
  <conditionalFormatting sqref="E85">
    <cfRule type="expression" dxfId="3686" priority="5657">
      <formula>B85="In Progress"</formula>
    </cfRule>
    <cfRule type="expression" dxfId="3685" priority="5658">
      <formula>B85="Not Needed"</formula>
    </cfRule>
    <cfRule type="expression" dxfId="3684" priority="5659">
      <formula>AND(E85&gt;=TODAY(), E85&lt;=(TODAY()+7), OR(B85="No",B85="In progress", B85=""))</formula>
    </cfRule>
    <cfRule type="expression" dxfId="3683" priority="5660">
      <formula>AND(E85&lt;TODAY(),OR(B85="No",B85="In progress", B85=""))</formula>
    </cfRule>
    <cfRule type="expression" dxfId="3682" priority="5661">
      <formula>B85="Yes"</formula>
    </cfRule>
  </conditionalFormatting>
  <conditionalFormatting sqref="E86">
    <cfRule type="expression" dxfId="3681" priority="5662">
      <formula>B86="In Progress"</formula>
    </cfRule>
    <cfRule type="expression" dxfId="3680" priority="5663">
      <formula>B86="Not Needed"</formula>
    </cfRule>
    <cfRule type="expression" dxfId="3679" priority="5664">
      <formula>AND(E86&gt;=TODAY(), E86&lt;=(TODAY()+7), OR(B86="No",B86="In progress", B86=""))</formula>
    </cfRule>
    <cfRule type="expression" dxfId="3678" priority="5665">
      <formula>AND(E86&lt;TODAY(),OR(B86="No",B86="In progress", B86=""))</formula>
    </cfRule>
    <cfRule type="expression" dxfId="3677" priority="5666">
      <formula>B86="Yes"</formula>
    </cfRule>
  </conditionalFormatting>
  <conditionalFormatting sqref="E86">
    <cfRule type="expression" dxfId="3676" priority="5667">
      <formula>B86="In Progress"</formula>
    </cfRule>
    <cfRule type="expression" dxfId="3675" priority="5668">
      <formula>B86="Not Needed"</formula>
    </cfRule>
    <cfRule type="expression" dxfId="3674" priority="5669">
      <formula>AND(E86&gt;=TODAY(), E86&lt;=(TODAY()+7), OR(B86="No",B86="In progress", B86=""))</formula>
    </cfRule>
    <cfRule type="expression" dxfId="3673" priority="5670">
      <formula>AND(E86&lt;TODAY(),OR(B86="No",B86="In progress", B86=""))</formula>
    </cfRule>
    <cfRule type="expression" dxfId="3672" priority="5671">
      <formula>B86="Yes"</formula>
    </cfRule>
  </conditionalFormatting>
  <conditionalFormatting sqref="E86">
    <cfRule type="expression" dxfId="3671" priority="5672">
      <formula>B86="In Progress"</formula>
    </cfRule>
    <cfRule type="expression" dxfId="3670" priority="5673">
      <formula>B86="Not Needed"</formula>
    </cfRule>
    <cfRule type="expression" dxfId="3669" priority="5674">
      <formula>AND(E86&gt;=TODAY(), E86&lt;=(TODAY()+7), OR(B86="No",B86="In progress", B86=""))</formula>
    </cfRule>
    <cfRule type="expression" dxfId="3668" priority="5675">
      <formula>AND(E86&lt;TODAY(),OR(B86="No",B86="In progress", B86=""))</formula>
    </cfRule>
    <cfRule type="expression" dxfId="3667" priority="5676">
      <formula>B86="Yes"</formula>
    </cfRule>
  </conditionalFormatting>
  <conditionalFormatting sqref="E86">
    <cfRule type="expression" dxfId="3666" priority="5677">
      <formula>B86="In Progress"</formula>
    </cfRule>
    <cfRule type="expression" dxfId="3665" priority="5678">
      <formula>B86="Not Needed"</formula>
    </cfRule>
    <cfRule type="expression" dxfId="3664" priority="5679">
      <formula>AND(E86&gt;=TODAY(), E86&lt;=(TODAY()+7), OR(B86="No",B86="In progress", B86=""))</formula>
    </cfRule>
    <cfRule type="expression" dxfId="3663" priority="5680">
      <formula>AND(E86&lt;TODAY(),OR(B86="No",B86="In progress", B86=""))</formula>
    </cfRule>
    <cfRule type="expression" dxfId="3662" priority="5681">
      <formula>B86="Yes"</formula>
    </cfRule>
  </conditionalFormatting>
  <conditionalFormatting sqref="E86">
    <cfRule type="expression" dxfId="3661" priority="5682">
      <formula>B86="In Progress"</formula>
    </cfRule>
    <cfRule type="expression" dxfId="3660" priority="5683">
      <formula>B86="Not Needed"</formula>
    </cfRule>
    <cfRule type="expression" dxfId="3659" priority="5684">
      <formula>AND(E86&gt;=TODAY(), E86&lt;=(TODAY()+7), OR(B86="No",B86="In progress", B86=""))</formula>
    </cfRule>
    <cfRule type="expression" dxfId="3658" priority="5685">
      <formula>AND(E86&lt;TODAY(),OR(B86="No",B86="In progress", B86=""))</formula>
    </cfRule>
    <cfRule type="expression" dxfId="3657" priority="5686">
      <formula>B86="Yes"</formula>
    </cfRule>
  </conditionalFormatting>
  <conditionalFormatting sqref="E86">
    <cfRule type="expression" dxfId="3656" priority="5687">
      <formula>B86="In Progress"</formula>
    </cfRule>
    <cfRule type="expression" dxfId="3655" priority="5688">
      <formula>B86="Not Needed"</formula>
    </cfRule>
    <cfRule type="expression" dxfId="3654" priority="5689">
      <formula>AND(E86&gt;=TODAY(), E86&lt;=(TODAY()+7), OR(B86="No",B86="In progress", B86=""))</formula>
    </cfRule>
    <cfRule type="expression" dxfId="3653" priority="5690">
      <formula>AND(E86&lt;TODAY(),OR(B86="No",B86="In progress", B86=""))</formula>
    </cfRule>
    <cfRule type="expression" dxfId="3652" priority="5691">
      <formula>B86="Yes"</formula>
    </cfRule>
  </conditionalFormatting>
  <conditionalFormatting sqref="E86">
    <cfRule type="expression" dxfId="3651" priority="5692">
      <formula>B86="In Progress"</formula>
    </cfRule>
    <cfRule type="expression" dxfId="3650" priority="5693">
      <formula>B86="Not Needed"</formula>
    </cfRule>
    <cfRule type="expression" dxfId="3649" priority="5694">
      <formula>AND(E86&gt;=TODAY(), E86&lt;=(TODAY()+7), OR(B86="No",B86="In progress", B86=""))</formula>
    </cfRule>
    <cfRule type="expression" dxfId="3648" priority="5695">
      <formula>AND(E86&lt;TODAY(),OR(B86="No",B86="In progress", B86=""))</formula>
    </cfRule>
    <cfRule type="expression" dxfId="3647" priority="5696">
      <formula>B86="Yes"</formula>
    </cfRule>
  </conditionalFormatting>
  <conditionalFormatting sqref="E86">
    <cfRule type="expression" dxfId="3646" priority="5697">
      <formula>B86="In Progress"</formula>
    </cfRule>
    <cfRule type="expression" dxfId="3645" priority="5698">
      <formula>B86="Not Needed"</formula>
    </cfRule>
    <cfRule type="expression" dxfId="3644" priority="5699">
      <formula>AND(E86&gt;=TODAY(), E86&lt;=(TODAY()+7), OR(B86="No",B86="In progress", B86=""))</formula>
    </cfRule>
    <cfRule type="expression" dxfId="3643" priority="5700">
      <formula>AND(E86&lt;TODAY(),OR(B86="No",B86="In progress", B86=""))</formula>
    </cfRule>
    <cfRule type="expression" dxfId="3642" priority="5701">
      <formula>B86="Yes"</formula>
    </cfRule>
  </conditionalFormatting>
  <conditionalFormatting sqref="E86">
    <cfRule type="expression" dxfId="3641" priority="5702">
      <formula>B86="In Progress"</formula>
    </cfRule>
    <cfRule type="expression" dxfId="3640" priority="5703">
      <formula>B86="Not Needed"</formula>
    </cfRule>
    <cfRule type="expression" dxfId="3639" priority="5704">
      <formula>AND(E86&gt;=TODAY(), E86&lt;=(TODAY()+7), OR(B86="No",B86="In progress", B86=""))</formula>
    </cfRule>
    <cfRule type="expression" dxfId="3638" priority="5705">
      <formula>AND(E86&lt;TODAY(),OR(B86="No",B86="In progress", B86=""))</formula>
    </cfRule>
    <cfRule type="expression" dxfId="3637" priority="5706">
      <formula>B86="Yes"</formula>
    </cfRule>
  </conditionalFormatting>
  <conditionalFormatting sqref="E86">
    <cfRule type="expression" dxfId="3636" priority="5707">
      <formula>B86="In Progress"</formula>
    </cfRule>
    <cfRule type="expression" dxfId="3635" priority="5708">
      <formula>B86="Not Needed"</formula>
    </cfRule>
    <cfRule type="expression" dxfId="3634" priority="5709">
      <formula>AND(E86&gt;=TODAY(), E86&lt;=(TODAY()+7), OR(B86="No",B86="In progress", B86=""))</formula>
    </cfRule>
    <cfRule type="expression" dxfId="3633" priority="5710">
      <formula>AND(E86&lt;TODAY(),OR(B86="No",B86="In progress", B86=""))</formula>
    </cfRule>
    <cfRule type="expression" dxfId="3632" priority="5711">
      <formula>B86="Yes"</formula>
    </cfRule>
  </conditionalFormatting>
  <conditionalFormatting sqref="E88">
    <cfRule type="expression" dxfId="3631" priority="6112">
      <formula>B88="In Progress"</formula>
    </cfRule>
    <cfRule type="expression" dxfId="3630" priority="6113">
      <formula>B88="Not Needed"</formula>
    </cfRule>
    <cfRule type="expression" dxfId="3629" priority="6114">
      <formula>AND(E88&gt;=TODAY(), E88&lt;=(TODAY()+7), OR(B88="No",B88="In progress", B88=""))</formula>
    </cfRule>
    <cfRule type="expression" dxfId="3628" priority="6115">
      <formula>AND(E88&lt;TODAY(),OR(B88="No",B88="In progress", B88=""))</formula>
    </cfRule>
    <cfRule type="expression" dxfId="3627" priority="6116">
      <formula>B88="Yes"</formula>
    </cfRule>
  </conditionalFormatting>
  <conditionalFormatting sqref="E88">
    <cfRule type="expression" dxfId="3626" priority="6117">
      <formula>B88="In Progress"</formula>
    </cfRule>
    <cfRule type="expression" dxfId="3625" priority="6118">
      <formula>B88="Not Needed"</formula>
    </cfRule>
    <cfRule type="expression" dxfId="3624" priority="6119">
      <formula>AND(E88&gt;=TODAY(), E88&lt;=(TODAY()+7), OR(B88="No",B88="In progress", B88=""))</formula>
    </cfRule>
    <cfRule type="expression" dxfId="3623" priority="6120">
      <formula>AND(E88&lt;TODAY(),OR(B88="No",B88="In progress", B88=""))</formula>
    </cfRule>
    <cfRule type="expression" dxfId="3622" priority="6121">
      <formula>B88="Yes"</formula>
    </cfRule>
  </conditionalFormatting>
  <conditionalFormatting sqref="E88">
    <cfRule type="expression" dxfId="3621" priority="6122">
      <formula>B88="In Progress"</formula>
    </cfRule>
    <cfRule type="expression" dxfId="3620" priority="6123">
      <formula>B88="Not Needed"</formula>
    </cfRule>
    <cfRule type="expression" dxfId="3619" priority="6124">
      <formula>AND(E88&gt;=TODAY(), E88&lt;=(TODAY()+7), OR(B88="No",B88="In progress", B88=""))</formula>
    </cfRule>
    <cfRule type="expression" dxfId="3618" priority="6125">
      <formula>AND(E88&lt;TODAY(),OR(B88="No",B88="In progress", B88=""))</formula>
    </cfRule>
    <cfRule type="expression" dxfId="3617" priority="6126">
      <formula>B88="Yes"</formula>
    </cfRule>
  </conditionalFormatting>
  <conditionalFormatting sqref="E88">
    <cfRule type="expression" dxfId="3616" priority="6127">
      <formula>B88="In Progress"</formula>
    </cfRule>
    <cfRule type="expression" dxfId="3615" priority="6128">
      <formula>B88="Not Needed"</formula>
    </cfRule>
    <cfRule type="expression" dxfId="3614" priority="6129">
      <formula>AND(E88&gt;=TODAY(), E88&lt;=(TODAY()+7), OR(B88="No",B88="In progress", B88=""))</formula>
    </cfRule>
    <cfRule type="expression" dxfId="3613" priority="6130">
      <formula>AND(E88&lt;TODAY(),OR(B88="No",B88="In progress", B88=""))</formula>
    </cfRule>
    <cfRule type="expression" dxfId="3612" priority="6131">
      <formula>B88="Yes"</formula>
    </cfRule>
  </conditionalFormatting>
  <conditionalFormatting sqref="E88">
    <cfRule type="expression" dxfId="3611" priority="6132">
      <formula>B88="In Progress"</formula>
    </cfRule>
    <cfRule type="expression" dxfId="3610" priority="6133">
      <formula>B88="Not Needed"</formula>
    </cfRule>
    <cfRule type="expression" dxfId="3609" priority="6134">
      <formula>AND(E88&gt;=TODAY(), E88&lt;=(TODAY()+7), OR(B88="No",B88="In progress", B88=""))</formula>
    </cfRule>
    <cfRule type="expression" dxfId="3608" priority="6135">
      <formula>AND(E88&lt;TODAY(),OR(B88="No",B88="In progress", B88=""))</formula>
    </cfRule>
    <cfRule type="expression" dxfId="3607" priority="6136">
      <formula>B88="Yes"</formula>
    </cfRule>
  </conditionalFormatting>
  <conditionalFormatting sqref="E88">
    <cfRule type="expression" dxfId="3606" priority="6137">
      <formula>B88="In Progress"</formula>
    </cfRule>
    <cfRule type="expression" dxfId="3605" priority="6138">
      <formula>B88="Not Needed"</formula>
    </cfRule>
    <cfRule type="expression" dxfId="3604" priority="6139">
      <formula>AND(E88&gt;=TODAY(), E88&lt;=(TODAY()+7), OR(B88="No",B88="In progress", B88=""))</formula>
    </cfRule>
    <cfRule type="expression" dxfId="3603" priority="6140">
      <formula>AND(E88&lt;TODAY(),OR(B88="No",B88="In progress", B88=""))</formula>
    </cfRule>
    <cfRule type="expression" dxfId="3602" priority="6141">
      <formula>B88="Yes"</formula>
    </cfRule>
  </conditionalFormatting>
  <conditionalFormatting sqref="E88">
    <cfRule type="expression" dxfId="3601" priority="6142">
      <formula>B88="In Progress"</formula>
    </cfRule>
    <cfRule type="expression" dxfId="3600" priority="6143">
      <formula>B88="Not Needed"</formula>
    </cfRule>
    <cfRule type="expression" dxfId="3599" priority="6144">
      <formula>AND(E88&gt;=TODAY(), E88&lt;=(TODAY()+7), OR(B88="No",B88="In progress", B88=""))</formula>
    </cfRule>
    <cfRule type="expression" dxfId="3598" priority="6145">
      <formula>AND(E88&lt;TODAY(),OR(B88="No",B88="In progress", B88=""))</formula>
    </cfRule>
    <cfRule type="expression" dxfId="3597" priority="6146">
      <formula>B88="Yes"</formula>
    </cfRule>
  </conditionalFormatting>
  <conditionalFormatting sqref="E88">
    <cfRule type="expression" dxfId="3596" priority="6147">
      <formula>B88="In Progress"</formula>
    </cfRule>
    <cfRule type="expression" dxfId="3595" priority="6148">
      <formula>B88="Not Needed"</formula>
    </cfRule>
    <cfRule type="expression" dxfId="3594" priority="6149">
      <formula>AND(E88&gt;=TODAY(), E88&lt;=(TODAY()+7), OR(B88="No",B88="In progress", B88=""))</formula>
    </cfRule>
    <cfRule type="expression" dxfId="3593" priority="6150">
      <formula>AND(E88&lt;TODAY(),OR(B88="No",B88="In progress", B88=""))</formula>
    </cfRule>
    <cfRule type="expression" dxfId="3592" priority="6151">
      <formula>B88="Yes"</formula>
    </cfRule>
  </conditionalFormatting>
  <conditionalFormatting sqref="E88">
    <cfRule type="expression" dxfId="3591" priority="6152">
      <formula>B88="In Progress"</formula>
    </cfRule>
    <cfRule type="expression" dxfId="3590" priority="6153">
      <formula>B88="Not Needed"</formula>
    </cfRule>
    <cfRule type="expression" dxfId="3589" priority="6154">
      <formula>AND(E88&gt;=TODAY(), E88&lt;=(TODAY()+7), OR(B88="No",B88="In progress", B88=""))</formula>
    </cfRule>
    <cfRule type="expression" dxfId="3588" priority="6155">
      <formula>AND(E88&lt;TODAY(),OR(B88="No",B88="In progress", B88=""))</formula>
    </cfRule>
    <cfRule type="expression" dxfId="3587" priority="6156">
      <formula>B88="Yes"</formula>
    </cfRule>
  </conditionalFormatting>
  <conditionalFormatting sqref="E88">
    <cfRule type="expression" dxfId="3586" priority="6157">
      <formula>B88="In Progress"</formula>
    </cfRule>
    <cfRule type="expression" dxfId="3585" priority="6158">
      <formula>B88="Not Needed"</formula>
    </cfRule>
    <cfRule type="expression" dxfId="3584" priority="6159">
      <formula>AND(E88&gt;=TODAY(), E88&lt;=(TODAY()+7), OR(B88="No",B88="In progress", B88=""))</formula>
    </cfRule>
    <cfRule type="expression" dxfId="3583" priority="6160">
      <formula>AND(E88&lt;TODAY(),OR(B88="No",B88="In progress", B88=""))</formula>
    </cfRule>
    <cfRule type="expression" dxfId="3582" priority="6161">
      <formula>B88="Yes"</formula>
    </cfRule>
  </conditionalFormatting>
  <conditionalFormatting sqref="E89">
    <cfRule type="expression" dxfId="3581" priority="6162">
      <formula>B89="In Progress"</formula>
    </cfRule>
    <cfRule type="expression" dxfId="3580" priority="6163">
      <formula>B89="Not Needed"</formula>
    </cfRule>
    <cfRule type="expression" dxfId="3579" priority="6164">
      <formula>AND(E89&gt;=TODAY(), E89&lt;=(TODAY()+7), OR(B89="No",B89="In progress", B89=""))</formula>
    </cfRule>
    <cfRule type="expression" dxfId="3578" priority="6165">
      <formula>AND(E89&lt;TODAY(),OR(B89="No",B89="In progress", B89=""))</formula>
    </cfRule>
    <cfRule type="expression" dxfId="3577" priority="6166">
      <formula>B89="Yes"</formula>
    </cfRule>
  </conditionalFormatting>
  <conditionalFormatting sqref="E89">
    <cfRule type="expression" dxfId="3576" priority="6167">
      <formula>B89="In Progress"</formula>
    </cfRule>
    <cfRule type="expression" dxfId="3575" priority="6168">
      <formula>B89="Not Needed"</formula>
    </cfRule>
    <cfRule type="expression" dxfId="3574" priority="6169">
      <formula>AND(E89&gt;=TODAY(), E89&lt;=(TODAY()+7), OR(B89="No",B89="In progress", B89=""))</formula>
    </cfRule>
    <cfRule type="expression" dxfId="3573" priority="6170">
      <formula>AND(E89&lt;TODAY(),OR(B89="No",B89="In progress", B89=""))</formula>
    </cfRule>
    <cfRule type="expression" dxfId="3572" priority="6171">
      <formula>B89="Yes"</formula>
    </cfRule>
  </conditionalFormatting>
  <conditionalFormatting sqref="E89">
    <cfRule type="expression" dxfId="3571" priority="6172">
      <formula>B89="In Progress"</formula>
    </cfRule>
    <cfRule type="expression" dxfId="3570" priority="6173">
      <formula>B89="Not Needed"</formula>
    </cfRule>
    <cfRule type="expression" dxfId="3569" priority="6174">
      <formula>AND(E89&gt;=TODAY(), E89&lt;=(TODAY()+7), OR(B89="No",B89="In progress", B89=""))</formula>
    </cfRule>
    <cfRule type="expression" dxfId="3568" priority="6175">
      <formula>AND(E89&lt;TODAY(),OR(B89="No",B89="In progress", B89=""))</formula>
    </cfRule>
    <cfRule type="expression" dxfId="3567" priority="6176">
      <formula>B89="Yes"</formula>
    </cfRule>
  </conditionalFormatting>
  <conditionalFormatting sqref="E89">
    <cfRule type="expression" dxfId="3566" priority="6177">
      <formula>B89="In Progress"</formula>
    </cfRule>
    <cfRule type="expression" dxfId="3565" priority="6178">
      <formula>B89="Not Needed"</formula>
    </cfRule>
    <cfRule type="expression" dxfId="3564" priority="6179">
      <formula>AND(E89&gt;=TODAY(), E89&lt;=(TODAY()+7), OR(B89="No",B89="In progress", B89=""))</formula>
    </cfRule>
    <cfRule type="expression" dxfId="3563" priority="6180">
      <formula>AND(E89&lt;TODAY(),OR(B89="No",B89="In progress", B89=""))</formula>
    </cfRule>
    <cfRule type="expression" dxfId="3562" priority="6181">
      <formula>B89="Yes"</formula>
    </cfRule>
  </conditionalFormatting>
  <conditionalFormatting sqref="E89">
    <cfRule type="expression" dxfId="3561" priority="6182">
      <formula>B89="In Progress"</formula>
    </cfRule>
    <cfRule type="expression" dxfId="3560" priority="6183">
      <formula>B89="Not Needed"</formula>
    </cfRule>
    <cfRule type="expression" dxfId="3559" priority="6184">
      <formula>AND(E89&gt;=TODAY(), E89&lt;=(TODAY()+7), OR(B89="No",B89="In progress", B89=""))</formula>
    </cfRule>
    <cfRule type="expression" dxfId="3558" priority="6185">
      <formula>AND(E89&lt;TODAY(),OR(B89="No",B89="In progress", B89=""))</formula>
    </cfRule>
    <cfRule type="expression" dxfId="3557" priority="6186">
      <formula>B89="Yes"</formula>
    </cfRule>
  </conditionalFormatting>
  <conditionalFormatting sqref="E89">
    <cfRule type="expression" dxfId="3556" priority="6187">
      <formula>B89="In Progress"</formula>
    </cfRule>
    <cfRule type="expression" dxfId="3555" priority="6188">
      <formula>B89="Not Needed"</formula>
    </cfRule>
    <cfRule type="expression" dxfId="3554" priority="6189">
      <formula>AND(E89&gt;=TODAY(), E89&lt;=(TODAY()+7), OR(B89="No",B89="In progress", B89=""))</formula>
    </cfRule>
    <cfRule type="expression" dxfId="3553" priority="6190">
      <formula>AND(E89&lt;TODAY(),OR(B89="No",B89="In progress", B89=""))</formula>
    </cfRule>
    <cfRule type="expression" dxfId="3552" priority="6191">
      <formula>B89="Yes"</formula>
    </cfRule>
  </conditionalFormatting>
  <conditionalFormatting sqref="E89">
    <cfRule type="expression" dxfId="3551" priority="6192">
      <formula>B89="In Progress"</formula>
    </cfRule>
    <cfRule type="expression" dxfId="3550" priority="6193">
      <formula>B89="Not Needed"</formula>
    </cfRule>
    <cfRule type="expression" dxfId="3549" priority="6194">
      <formula>AND(E89&gt;=TODAY(), E89&lt;=(TODAY()+7), OR(B89="No",B89="In progress", B89=""))</formula>
    </cfRule>
    <cfRule type="expression" dxfId="3548" priority="6195">
      <formula>AND(E89&lt;TODAY(),OR(B89="No",B89="In progress", B89=""))</formula>
    </cfRule>
    <cfRule type="expression" dxfId="3547" priority="6196">
      <formula>B89="Yes"</formula>
    </cfRule>
  </conditionalFormatting>
  <conditionalFormatting sqref="E89">
    <cfRule type="expression" dxfId="3546" priority="6197">
      <formula>B89="In Progress"</formula>
    </cfRule>
    <cfRule type="expression" dxfId="3545" priority="6198">
      <formula>B89="Not Needed"</formula>
    </cfRule>
    <cfRule type="expression" dxfId="3544" priority="6199">
      <formula>AND(E89&gt;=TODAY(), E89&lt;=(TODAY()+7), OR(B89="No",B89="In progress", B89=""))</formula>
    </cfRule>
    <cfRule type="expression" dxfId="3543" priority="6200">
      <formula>AND(E89&lt;TODAY(),OR(B89="No",B89="In progress", B89=""))</formula>
    </cfRule>
    <cfRule type="expression" dxfId="3542" priority="6201">
      <formula>B89="Yes"</formula>
    </cfRule>
  </conditionalFormatting>
  <conditionalFormatting sqref="E89">
    <cfRule type="expression" dxfId="3541" priority="6202">
      <formula>B89="In Progress"</formula>
    </cfRule>
    <cfRule type="expression" dxfId="3540" priority="6203">
      <formula>B89="Not Needed"</formula>
    </cfRule>
    <cfRule type="expression" dxfId="3539" priority="6204">
      <formula>AND(E89&gt;=TODAY(), E89&lt;=(TODAY()+7), OR(B89="No",B89="In progress", B89=""))</formula>
    </cfRule>
    <cfRule type="expression" dxfId="3538" priority="6205">
      <formula>AND(E89&lt;TODAY(),OR(B89="No",B89="In progress", B89=""))</formula>
    </cfRule>
    <cfRule type="expression" dxfId="3537" priority="6206">
      <formula>B89="Yes"</formula>
    </cfRule>
  </conditionalFormatting>
  <conditionalFormatting sqref="E89">
    <cfRule type="expression" dxfId="3536" priority="6207">
      <formula>B89="In Progress"</formula>
    </cfRule>
    <cfRule type="expression" dxfId="3535" priority="6208">
      <formula>B89="Not Needed"</formula>
    </cfRule>
    <cfRule type="expression" dxfId="3534" priority="6209">
      <formula>AND(E89&gt;=TODAY(), E89&lt;=(TODAY()+7), OR(B89="No",B89="In progress", B89=""))</formula>
    </cfRule>
    <cfRule type="expression" dxfId="3533" priority="6210">
      <formula>AND(E89&lt;TODAY(),OR(B89="No",B89="In progress", B89=""))</formula>
    </cfRule>
    <cfRule type="expression" dxfId="3532" priority="6211">
      <formula>B89="Yes"</formula>
    </cfRule>
  </conditionalFormatting>
  <conditionalFormatting sqref="E90">
    <cfRule type="expression" dxfId="3531" priority="6212">
      <formula>B90="In Progress"</formula>
    </cfRule>
    <cfRule type="expression" dxfId="3530" priority="6213">
      <formula>B90="Not Needed"</formula>
    </cfRule>
    <cfRule type="expression" dxfId="3529" priority="6214">
      <formula>AND(E90&gt;=TODAY(), E90&lt;=(TODAY()+7), OR(B90="No",B90="In progress", B90=""))</formula>
    </cfRule>
    <cfRule type="expression" dxfId="3528" priority="6215">
      <formula>AND(E90&lt;TODAY(),OR(B90="No",B90="In progress", B90=""))</formula>
    </cfRule>
    <cfRule type="expression" dxfId="3527" priority="6216">
      <formula>B90="Yes"</formula>
    </cfRule>
  </conditionalFormatting>
  <conditionalFormatting sqref="E90">
    <cfRule type="expression" dxfId="3526" priority="6217">
      <formula>B90="In Progress"</formula>
    </cfRule>
    <cfRule type="expression" dxfId="3525" priority="6218">
      <formula>B90="Not Needed"</formula>
    </cfRule>
    <cfRule type="expression" dxfId="3524" priority="6219">
      <formula>AND(E90&gt;=TODAY(), E90&lt;=(TODAY()+7), OR(B90="No",B90="In progress", B90=""))</formula>
    </cfRule>
    <cfRule type="expression" dxfId="3523" priority="6220">
      <formula>AND(E90&lt;TODAY(),OR(B90="No",B90="In progress", B90=""))</formula>
    </cfRule>
    <cfRule type="expression" dxfId="3522" priority="6221">
      <formula>B90="Yes"</formula>
    </cfRule>
  </conditionalFormatting>
  <conditionalFormatting sqref="E90">
    <cfRule type="expression" dxfId="3521" priority="6222">
      <formula>B90="In Progress"</formula>
    </cfRule>
    <cfRule type="expression" dxfId="3520" priority="6223">
      <formula>B90="Not Needed"</formula>
    </cfRule>
    <cfRule type="expression" dxfId="3519" priority="6224">
      <formula>AND(E90&gt;=TODAY(), E90&lt;=(TODAY()+7), OR(B90="No",B90="In progress", B90=""))</formula>
    </cfRule>
    <cfRule type="expression" dxfId="3518" priority="6225">
      <formula>AND(E90&lt;TODAY(),OR(B90="No",B90="In progress", B90=""))</formula>
    </cfRule>
    <cfRule type="expression" dxfId="3517" priority="6226">
      <formula>B90="Yes"</formula>
    </cfRule>
  </conditionalFormatting>
  <conditionalFormatting sqref="E90">
    <cfRule type="expression" dxfId="3516" priority="6227">
      <formula>B90="In Progress"</formula>
    </cfRule>
    <cfRule type="expression" dxfId="3515" priority="6228">
      <formula>B90="Not Needed"</formula>
    </cfRule>
    <cfRule type="expression" dxfId="3514" priority="6229">
      <formula>AND(E90&gt;=TODAY(), E90&lt;=(TODAY()+7), OR(B90="No",B90="In progress", B90=""))</formula>
    </cfRule>
    <cfRule type="expression" dxfId="3513" priority="6230">
      <formula>AND(E90&lt;TODAY(),OR(B90="No",B90="In progress", B90=""))</formula>
    </cfRule>
    <cfRule type="expression" dxfId="3512" priority="6231">
      <formula>B90="Yes"</formula>
    </cfRule>
  </conditionalFormatting>
  <conditionalFormatting sqref="E90">
    <cfRule type="expression" dxfId="3511" priority="6232">
      <formula>B90="In Progress"</formula>
    </cfRule>
    <cfRule type="expression" dxfId="3510" priority="6233">
      <formula>B90="Not Needed"</formula>
    </cfRule>
    <cfRule type="expression" dxfId="3509" priority="6234">
      <formula>AND(E90&gt;=TODAY(), E90&lt;=(TODAY()+7), OR(B90="No",B90="In progress", B90=""))</formula>
    </cfRule>
    <cfRule type="expression" dxfId="3508" priority="6235">
      <formula>AND(E90&lt;TODAY(),OR(B90="No",B90="In progress", B90=""))</formula>
    </cfRule>
    <cfRule type="expression" dxfId="3507" priority="6236">
      <formula>B90="Yes"</formula>
    </cfRule>
  </conditionalFormatting>
  <conditionalFormatting sqref="E90">
    <cfRule type="expression" dxfId="3506" priority="6237">
      <formula>B90="In Progress"</formula>
    </cfRule>
    <cfRule type="expression" dxfId="3505" priority="6238">
      <formula>B90="Not Needed"</formula>
    </cfRule>
    <cfRule type="expression" dxfId="3504" priority="6239">
      <formula>AND(E90&gt;=TODAY(), E90&lt;=(TODAY()+7), OR(B90="No",B90="In progress", B90=""))</formula>
    </cfRule>
    <cfRule type="expression" dxfId="3503" priority="6240">
      <formula>AND(E90&lt;TODAY(),OR(B90="No",B90="In progress", B90=""))</formula>
    </cfRule>
    <cfRule type="expression" dxfId="3502" priority="6241">
      <formula>B90="Yes"</formula>
    </cfRule>
  </conditionalFormatting>
  <conditionalFormatting sqref="E90">
    <cfRule type="expression" dxfId="3501" priority="6242">
      <formula>B90="In Progress"</formula>
    </cfRule>
    <cfRule type="expression" dxfId="3500" priority="6243">
      <formula>B90="Not Needed"</formula>
    </cfRule>
    <cfRule type="expression" dxfId="3499" priority="6244">
      <formula>AND(E90&gt;=TODAY(), E90&lt;=(TODAY()+7), OR(B90="No",B90="In progress", B90=""))</formula>
    </cfRule>
    <cfRule type="expression" dxfId="3498" priority="6245">
      <formula>AND(E90&lt;TODAY(),OR(B90="No",B90="In progress", B90=""))</formula>
    </cfRule>
    <cfRule type="expression" dxfId="3497" priority="6246">
      <formula>B90="Yes"</formula>
    </cfRule>
  </conditionalFormatting>
  <conditionalFormatting sqref="E90">
    <cfRule type="expression" dxfId="3496" priority="6247">
      <formula>B90="In Progress"</formula>
    </cfRule>
    <cfRule type="expression" dxfId="3495" priority="6248">
      <formula>B90="Not Needed"</formula>
    </cfRule>
    <cfRule type="expression" dxfId="3494" priority="6249">
      <formula>AND(E90&gt;=TODAY(), E90&lt;=(TODAY()+7), OR(B90="No",B90="In progress", B90=""))</formula>
    </cfRule>
    <cfRule type="expression" dxfId="3493" priority="6250">
      <formula>AND(E90&lt;TODAY(),OR(B90="No",B90="In progress", B90=""))</formula>
    </cfRule>
    <cfRule type="expression" dxfId="3492" priority="6251">
      <formula>B90="Yes"</formula>
    </cfRule>
  </conditionalFormatting>
  <conditionalFormatting sqref="E90">
    <cfRule type="expression" dxfId="3491" priority="6252">
      <formula>B90="In Progress"</formula>
    </cfRule>
    <cfRule type="expression" dxfId="3490" priority="6253">
      <formula>B90="Not Needed"</formula>
    </cfRule>
    <cfRule type="expression" dxfId="3489" priority="6254">
      <formula>AND(E90&gt;=TODAY(), E90&lt;=(TODAY()+7), OR(B90="No",B90="In progress", B90=""))</formula>
    </cfRule>
    <cfRule type="expression" dxfId="3488" priority="6255">
      <formula>AND(E90&lt;TODAY(),OR(B90="No",B90="In progress", B90=""))</formula>
    </cfRule>
    <cfRule type="expression" dxfId="3487" priority="6256">
      <formula>B90="Yes"</formula>
    </cfRule>
  </conditionalFormatting>
  <conditionalFormatting sqref="E90">
    <cfRule type="expression" dxfId="3486" priority="6257">
      <formula>B90="In Progress"</formula>
    </cfRule>
    <cfRule type="expression" dxfId="3485" priority="6258">
      <formula>B90="Not Needed"</formula>
    </cfRule>
    <cfRule type="expression" dxfId="3484" priority="6259">
      <formula>AND(E90&gt;=TODAY(), E90&lt;=(TODAY()+7), OR(B90="No",B90="In progress", B90=""))</formula>
    </cfRule>
    <cfRule type="expression" dxfId="3483" priority="6260">
      <formula>AND(E90&lt;TODAY(),OR(B90="No",B90="In progress", B90=""))</formula>
    </cfRule>
    <cfRule type="expression" dxfId="3482" priority="6261">
      <formula>B90="Yes"</formula>
    </cfRule>
  </conditionalFormatting>
  <conditionalFormatting sqref="E91">
    <cfRule type="expression" dxfId="3481" priority="6262">
      <formula>B91="In Progress"</formula>
    </cfRule>
    <cfRule type="expression" dxfId="3480" priority="6263">
      <formula>B91="Not Needed"</formula>
    </cfRule>
    <cfRule type="expression" dxfId="3479" priority="6264">
      <formula>AND(E91&gt;=TODAY(), E91&lt;=(TODAY()+7), OR(B91="No",B91="In progress", B91=""))</formula>
    </cfRule>
    <cfRule type="expression" dxfId="3478" priority="6265">
      <formula>AND(E91&lt;TODAY(),OR(B91="No",B91="In progress", B91=""))</formula>
    </cfRule>
    <cfRule type="expression" dxfId="3477" priority="6266">
      <formula>B91="Yes"</formula>
    </cfRule>
  </conditionalFormatting>
  <conditionalFormatting sqref="E91">
    <cfRule type="expression" dxfId="3476" priority="6267">
      <formula>B91="In Progress"</formula>
    </cfRule>
    <cfRule type="expression" dxfId="3475" priority="6268">
      <formula>B91="Not Needed"</formula>
    </cfRule>
    <cfRule type="expression" dxfId="3474" priority="6269">
      <formula>AND(E91&gt;=TODAY(), E91&lt;=(TODAY()+7), OR(B91="No",B91="In progress", B91=""))</formula>
    </cfRule>
    <cfRule type="expression" dxfId="3473" priority="6270">
      <formula>AND(E91&lt;TODAY(),OR(B91="No",B91="In progress", B91=""))</formula>
    </cfRule>
    <cfRule type="expression" dxfId="3472" priority="6271">
      <formula>B91="Yes"</formula>
    </cfRule>
  </conditionalFormatting>
  <conditionalFormatting sqref="E91">
    <cfRule type="expression" dxfId="3471" priority="6272">
      <formula>B91="In Progress"</formula>
    </cfRule>
    <cfRule type="expression" dxfId="3470" priority="6273">
      <formula>B91="Not Needed"</formula>
    </cfRule>
    <cfRule type="expression" dxfId="3469" priority="6274">
      <formula>AND(E91&gt;=TODAY(), E91&lt;=(TODAY()+7), OR(B91="No",B91="In progress", B91=""))</formula>
    </cfRule>
    <cfRule type="expression" dxfId="3468" priority="6275">
      <formula>AND(E91&lt;TODAY(),OR(B91="No",B91="In progress", B91=""))</formula>
    </cfRule>
    <cfRule type="expression" dxfId="3467" priority="6276">
      <formula>B91="Yes"</formula>
    </cfRule>
  </conditionalFormatting>
  <conditionalFormatting sqref="E91">
    <cfRule type="expression" dxfId="3466" priority="6277">
      <formula>B91="In Progress"</formula>
    </cfRule>
    <cfRule type="expression" dxfId="3465" priority="6278">
      <formula>B91="Not Needed"</formula>
    </cfRule>
    <cfRule type="expression" dxfId="3464" priority="6279">
      <formula>AND(E91&gt;=TODAY(), E91&lt;=(TODAY()+7), OR(B91="No",B91="In progress", B91=""))</formula>
    </cfRule>
    <cfRule type="expression" dxfId="3463" priority="6280">
      <formula>AND(E91&lt;TODAY(),OR(B91="No",B91="In progress", B91=""))</formula>
    </cfRule>
    <cfRule type="expression" dxfId="3462" priority="6281">
      <formula>B91="Yes"</formula>
    </cfRule>
  </conditionalFormatting>
  <conditionalFormatting sqref="E91">
    <cfRule type="expression" dxfId="3461" priority="6282">
      <formula>B91="In Progress"</formula>
    </cfRule>
    <cfRule type="expression" dxfId="3460" priority="6283">
      <formula>B91="Not Needed"</formula>
    </cfRule>
    <cfRule type="expression" dxfId="3459" priority="6284">
      <formula>AND(E91&gt;=TODAY(), E91&lt;=(TODAY()+7), OR(B91="No",B91="In progress", B91=""))</formula>
    </cfRule>
    <cfRule type="expression" dxfId="3458" priority="6285">
      <formula>AND(E91&lt;TODAY(),OR(B91="No",B91="In progress", B91=""))</formula>
    </cfRule>
    <cfRule type="expression" dxfId="3457" priority="6286">
      <formula>B91="Yes"</formula>
    </cfRule>
  </conditionalFormatting>
  <conditionalFormatting sqref="E91">
    <cfRule type="expression" dxfId="3456" priority="6287">
      <formula>B91="In Progress"</formula>
    </cfRule>
    <cfRule type="expression" dxfId="3455" priority="6288">
      <formula>B91="Not Needed"</formula>
    </cfRule>
    <cfRule type="expression" dxfId="3454" priority="6289">
      <formula>AND(E91&gt;=TODAY(), E91&lt;=(TODAY()+7), OR(B91="No",B91="In progress", B91=""))</formula>
    </cfRule>
    <cfRule type="expression" dxfId="3453" priority="6290">
      <formula>AND(E91&lt;TODAY(),OR(B91="No",B91="In progress", B91=""))</formula>
    </cfRule>
    <cfRule type="expression" dxfId="3452" priority="6291">
      <formula>B91="Yes"</formula>
    </cfRule>
  </conditionalFormatting>
  <conditionalFormatting sqref="E91">
    <cfRule type="expression" dxfId="3451" priority="6292">
      <formula>B91="In Progress"</formula>
    </cfRule>
    <cfRule type="expression" dxfId="3450" priority="6293">
      <formula>B91="Not Needed"</formula>
    </cfRule>
    <cfRule type="expression" dxfId="3449" priority="6294">
      <formula>AND(E91&gt;=TODAY(), E91&lt;=(TODAY()+7), OR(B91="No",B91="In progress", B91=""))</formula>
    </cfRule>
    <cfRule type="expression" dxfId="3448" priority="6295">
      <formula>AND(E91&lt;TODAY(),OR(B91="No",B91="In progress", B91=""))</formula>
    </cfRule>
    <cfRule type="expression" dxfId="3447" priority="6296">
      <formula>B91="Yes"</formula>
    </cfRule>
  </conditionalFormatting>
  <conditionalFormatting sqref="E91">
    <cfRule type="expression" dxfId="3446" priority="6297">
      <formula>B91="In Progress"</formula>
    </cfRule>
    <cfRule type="expression" dxfId="3445" priority="6298">
      <formula>B91="Not Needed"</formula>
    </cfRule>
    <cfRule type="expression" dxfId="3444" priority="6299">
      <formula>AND(E91&gt;=TODAY(), E91&lt;=(TODAY()+7), OR(B91="No",B91="In progress", B91=""))</formula>
    </cfRule>
    <cfRule type="expression" dxfId="3443" priority="6300">
      <formula>AND(E91&lt;TODAY(),OR(B91="No",B91="In progress", B91=""))</formula>
    </cfRule>
    <cfRule type="expression" dxfId="3442" priority="6301">
      <formula>B91="Yes"</formula>
    </cfRule>
  </conditionalFormatting>
  <conditionalFormatting sqref="E91">
    <cfRule type="expression" dxfId="3441" priority="6302">
      <formula>B91="In Progress"</formula>
    </cfRule>
    <cfRule type="expression" dxfId="3440" priority="6303">
      <formula>B91="Not Needed"</formula>
    </cfRule>
    <cfRule type="expression" dxfId="3439" priority="6304">
      <formula>AND(E91&gt;=TODAY(), E91&lt;=(TODAY()+7), OR(B91="No",B91="In progress", B91=""))</formula>
    </cfRule>
    <cfRule type="expression" dxfId="3438" priority="6305">
      <formula>AND(E91&lt;TODAY(),OR(B91="No",B91="In progress", B91=""))</formula>
    </cfRule>
    <cfRule type="expression" dxfId="3437" priority="6306">
      <formula>B91="Yes"</formula>
    </cfRule>
  </conditionalFormatting>
  <conditionalFormatting sqref="E91">
    <cfRule type="expression" dxfId="3436" priority="6307">
      <formula>B91="In Progress"</formula>
    </cfRule>
    <cfRule type="expression" dxfId="3435" priority="6308">
      <formula>B91="Not Needed"</formula>
    </cfRule>
    <cfRule type="expression" dxfId="3434" priority="6309">
      <formula>AND(E91&gt;=TODAY(), E91&lt;=(TODAY()+7), OR(B91="No",B91="In progress", B91=""))</formula>
    </cfRule>
    <cfRule type="expression" dxfId="3433" priority="6310">
      <formula>AND(E91&lt;TODAY(),OR(B91="No",B91="In progress", B91=""))</formula>
    </cfRule>
    <cfRule type="expression" dxfId="3432" priority="6311">
      <formula>B91="Yes"</formula>
    </cfRule>
  </conditionalFormatting>
  <conditionalFormatting sqref="E92">
    <cfRule type="expression" dxfId="3431" priority="6312">
      <formula>B92="In Progress"</formula>
    </cfRule>
    <cfRule type="expression" dxfId="3430" priority="6313">
      <formula>B92="Not Needed"</formula>
    </cfRule>
    <cfRule type="expression" dxfId="3429" priority="6314">
      <formula>AND(E92&gt;=TODAY(), E92&lt;=(TODAY()+7), OR(B92="No",B92="In progress", B92=""))</formula>
    </cfRule>
    <cfRule type="expression" dxfId="3428" priority="6315">
      <formula>AND(E92&lt;TODAY(),OR(B92="No",B92="In progress", B92=""))</formula>
    </cfRule>
    <cfRule type="expression" dxfId="3427" priority="6316">
      <formula>B92="Yes"</formula>
    </cfRule>
  </conditionalFormatting>
  <conditionalFormatting sqref="E92">
    <cfRule type="expression" dxfId="3426" priority="6317">
      <formula>B92="In Progress"</formula>
    </cfRule>
    <cfRule type="expression" dxfId="3425" priority="6318">
      <formula>B92="Not Needed"</formula>
    </cfRule>
    <cfRule type="expression" dxfId="3424" priority="6319">
      <formula>AND(E92&gt;=TODAY(), E92&lt;=(TODAY()+7), OR(B92="No",B92="In progress", B92=""))</formula>
    </cfRule>
    <cfRule type="expression" dxfId="3423" priority="6320">
      <formula>AND(E92&lt;TODAY(),OR(B92="No",B92="In progress", B92=""))</formula>
    </cfRule>
    <cfRule type="expression" dxfId="3422" priority="6321">
      <formula>B92="Yes"</formula>
    </cfRule>
  </conditionalFormatting>
  <conditionalFormatting sqref="E92">
    <cfRule type="expression" dxfId="3421" priority="6322">
      <formula>B92="In Progress"</formula>
    </cfRule>
    <cfRule type="expression" dxfId="3420" priority="6323">
      <formula>B92="Not Needed"</formula>
    </cfRule>
    <cfRule type="expression" dxfId="3419" priority="6324">
      <formula>AND(E92&gt;=TODAY(), E92&lt;=(TODAY()+7), OR(B92="No",B92="In progress", B92=""))</formula>
    </cfRule>
    <cfRule type="expression" dxfId="3418" priority="6325">
      <formula>AND(E92&lt;TODAY(),OR(B92="No",B92="In progress", B92=""))</formula>
    </cfRule>
    <cfRule type="expression" dxfId="3417" priority="6326">
      <formula>B92="Yes"</formula>
    </cfRule>
  </conditionalFormatting>
  <conditionalFormatting sqref="E92">
    <cfRule type="expression" dxfId="3416" priority="6327">
      <formula>B92="In Progress"</formula>
    </cfRule>
    <cfRule type="expression" dxfId="3415" priority="6328">
      <formula>B92="Not Needed"</formula>
    </cfRule>
    <cfRule type="expression" dxfId="3414" priority="6329">
      <formula>AND(E92&gt;=TODAY(), E92&lt;=(TODAY()+7), OR(B92="No",B92="In progress", B92=""))</formula>
    </cfRule>
    <cfRule type="expression" dxfId="3413" priority="6330">
      <formula>AND(E92&lt;TODAY(),OR(B92="No",B92="In progress", B92=""))</formula>
    </cfRule>
    <cfRule type="expression" dxfId="3412" priority="6331">
      <formula>B92="Yes"</formula>
    </cfRule>
  </conditionalFormatting>
  <conditionalFormatting sqref="E92">
    <cfRule type="expression" dxfId="3411" priority="6332">
      <formula>B92="In Progress"</formula>
    </cfRule>
    <cfRule type="expression" dxfId="3410" priority="6333">
      <formula>B92="Not Needed"</formula>
    </cfRule>
    <cfRule type="expression" dxfId="3409" priority="6334">
      <formula>AND(E92&gt;=TODAY(), E92&lt;=(TODAY()+7), OR(B92="No",B92="In progress", B92=""))</formula>
    </cfRule>
    <cfRule type="expression" dxfId="3408" priority="6335">
      <formula>AND(E92&lt;TODAY(),OR(B92="No",B92="In progress", B92=""))</formula>
    </cfRule>
    <cfRule type="expression" dxfId="3407" priority="6336">
      <formula>B92="Yes"</formula>
    </cfRule>
  </conditionalFormatting>
  <conditionalFormatting sqref="E92">
    <cfRule type="expression" dxfId="3406" priority="6337">
      <formula>B92="In Progress"</formula>
    </cfRule>
    <cfRule type="expression" dxfId="3405" priority="6338">
      <formula>B92="Not Needed"</formula>
    </cfRule>
    <cfRule type="expression" dxfId="3404" priority="6339">
      <formula>AND(E92&gt;=TODAY(), E92&lt;=(TODAY()+7), OR(B92="No",B92="In progress", B92=""))</formula>
    </cfRule>
    <cfRule type="expression" dxfId="3403" priority="6340">
      <formula>AND(E92&lt;TODAY(),OR(B92="No",B92="In progress", B92=""))</formula>
    </cfRule>
    <cfRule type="expression" dxfId="3402" priority="6341">
      <formula>B92="Yes"</formula>
    </cfRule>
  </conditionalFormatting>
  <conditionalFormatting sqref="E92">
    <cfRule type="expression" dxfId="3401" priority="6342">
      <formula>B92="In Progress"</formula>
    </cfRule>
    <cfRule type="expression" dxfId="3400" priority="6343">
      <formula>B92="Not Needed"</formula>
    </cfRule>
    <cfRule type="expression" dxfId="3399" priority="6344">
      <formula>AND(E92&gt;=TODAY(), E92&lt;=(TODAY()+7), OR(B92="No",B92="In progress", B92=""))</formula>
    </cfRule>
    <cfRule type="expression" dxfId="3398" priority="6345">
      <formula>AND(E92&lt;TODAY(),OR(B92="No",B92="In progress", B92=""))</formula>
    </cfRule>
    <cfRule type="expression" dxfId="3397" priority="6346">
      <formula>B92="Yes"</formula>
    </cfRule>
  </conditionalFormatting>
  <conditionalFormatting sqref="E92">
    <cfRule type="expression" dxfId="3396" priority="6347">
      <formula>B92="In Progress"</formula>
    </cfRule>
    <cfRule type="expression" dxfId="3395" priority="6348">
      <formula>B92="Not Needed"</formula>
    </cfRule>
    <cfRule type="expression" dxfId="3394" priority="6349">
      <formula>AND(E92&gt;=TODAY(), E92&lt;=(TODAY()+7), OR(B92="No",B92="In progress", B92=""))</formula>
    </cfRule>
    <cfRule type="expression" dxfId="3393" priority="6350">
      <formula>AND(E92&lt;TODAY(),OR(B92="No",B92="In progress", B92=""))</formula>
    </cfRule>
    <cfRule type="expression" dxfId="3392" priority="6351">
      <formula>B92="Yes"</formula>
    </cfRule>
  </conditionalFormatting>
  <conditionalFormatting sqref="E92">
    <cfRule type="expression" dxfId="3391" priority="6352">
      <formula>B92="In Progress"</formula>
    </cfRule>
    <cfRule type="expression" dxfId="3390" priority="6353">
      <formula>B92="Not Needed"</formula>
    </cfRule>
    <cfRule type="expression" dxfId="3389" priority="6354">
      <formula>AND(E92&gt;=TODAY(), E92&lt;=(TODAY()+7), OR(B92="No",B92="In progress", B92=""))</formula>
    </cfRule>
    <cfRule type="expression" dxfId="3388" priority="6355">
      <formula>AND(E92&lt;TODAY(),OR(B92="No",B92="In progress", B92=""))</formula>
    </cfRule>
    <cfRule type="expression" dxfId="3387" priority="6356">
      <formula>B92="Yes"</formula>
    </cfRule>
  </conditionalFormatting>
  <conditionalFormatting sqref="E92">
    <cfRule type="expression" dxfId="3386" priority="6357">
      <formula>B92="In Progress"</formula>
    </cfRule>
    <cfRule type="expression" dxfId="3385" priority="6358">
      <formula>B92="Not Needed"</formula>
    </cfRule>
    <cfRule type="expression" dxfId="3384" priority="6359">
      <formula>AND(E92&gt;=TODAY(), E92&lt;=(TODAY()+7), OR(B92="No",B92="In progress", B92=""))</formula>
    </cfRule>
    <cfRule type="expression" dxfId="3383" priority="6360">
      <formula>AND(E92&lt;TODAY(),OR(B92="No",B92="In progress", B92=""))</formula>
    </cfRule>
    <cfRule type="expression" dxfId="3382" priority="6361">
      <formula>B92="Yes"</formula>
    </cfRule>
  </conditionalFormatting>
  <conditionalFormatting sqref="E93">
    <cfRule type="expression" dxfId="3381" priority="6362">
      <formula>B93="In Progress"</formula>
    </cfRule>
    <cfRule type="expression" dxfId="3380" priority="6363">
      <formula>B93="Not Needed"</formula>
    </cfRule>
    <cfRule type="expression" dxfId="3379" priority="6364">
      <formula>AND(E93&gt;=TODAY(), E93&lt;=(TODAY()+7), OR(B93="No",B93="In progress", B93=""))</formula>
    </cfRule>
    <cfRule type="expression" dxfId="3378" priority="6365">
      <formula>AND(E93&lt;TODAY(),OR(B93="No",B93="In progress", B93=""))</formula>
    </cfRule>
    <cfRule type="expression" dxfId="3377" priority="6366">
      <formula>B93="Yes"</formula>
    </cfRule>
  </conditionalFormatting>
  <conditionalFormatting sqref="E93">
    <cfRule type="expression" dxfId="3376" priority="6367">
      <formula>B93="In Progress"</formula>
    </cfRule>
    <cfRule type="expression" dxfId="3375" priority="6368">
      <formula>B93="Not Needed"</formula>
    </cfRule>
    <cfRule type="expression" dxfId="3374" priority="6369">
      <formula>AND(E93&gt;=TODAY(), E93&lt;=(TODAY()+7), OR(B93="No",B93="In progress", B93=""))</formula>
    </cfRule>
    <cfRule type="expression" dxfId="3373" priority="6370">
      <formula>AND(E93&lt;TODAY(),OR(B93="No",B93="In progress", B93=""))</formula>
    </cfRule>
    <cfRule type="expression" dxfId="3372" priority="6371">
      <formula>B93="Yes"</formula>
    </cfRule>
  </conditionalFormatting>
  <conditionalFormatting sqref="E93">
    <cfRule type="expression" dxfId="3371" priority="6372">
      <formula>B93="In Progress"</formula>
    </cfRule>
    <cfRule type="expression" dxfId="3370" priority="6373">
      <formula>B93="Not Needed"</formula>
    </cfRule>
    <cfRule type="expression" dxfId="3369" priority="6374">
      <formula>AND(E93&gt;=TODAY(), E93&lt;=(TODAY()+7), OR(B93="No",B93="In progress", B93=""))</formula>
    </cfRule>
    <cfRule type="expression" dxfId="3368" priority="6375">
      <formula>AND(E93&lt;TODAY(),OR(B93="No",B93="In progress", B93=""))</formula>
    </cfRule>
    <cfRule type="expression" dxfId="3367" priority="6376">
      <formula>B93="Yes"</formula>
    </cfRule>
  </conditionalFormatting>
  <conditionalFormatting sqref="E93">
    <cfRule type="expression" dxfId="3366" priority="6377">
      <formula>B93="In Progress"</formula>
    </cfRule>
    <cfRule type="expression" dxfId="3365" priority="6378">
      <formula>B93="Not Needed"</formula>
    </cfRule>
    <cfRule type="expression" dxfId="3364" priority="6379">
      <formula>AND(E93&gt;=TODAY(), E93&lt;=(TODAY()+7), OR(B93="No",B93="In progress", B93=""))</formula>
    </cfRule>
    <cfRule type="expression" dxfId="3363" priority="6380">
      <formula>AND(E93&lt;TODAY(),OR(B93="No",B93="In progress", B93=""))</formula>
    </cfRule>
    <cfRule type="expression" dxfId="3362" priority="6381">
      <formula>B93="Yes"</formula>
    </cfRule>
  </conditionalFormatting>
  <conditionalFormatting sqref="E93">
    <cfRule type="expression" dxfId="3361" priority="6382">
      <formula>B93="In Progress"</formula>
    </cfRule>
    <cfRule type="expression" dxfId="3360" priority="6383">
      <formula>B93="Not Needed"</formula>
    </cfRule>
    <cfRule type="expression" dxfId="3359" priority="6384">
      <formula>AND(E93&gt;=TODAY(), E93&lt;=(TODAY()+7), OR(B93="No",B93="In progress", B93=""))</formula>
    </cfRule>
    <cfRule type="expression" dxfId="3358" priority="6385">
      <formula>AND(E93&lt;TODAY(),OR(B93="No",B93="In progress", B93=""))</formula>
    </cfRule>
    <cfRule type="expression" dxfId="3357" priority="6386">
      <formula>B93="Yes"</formula>
    </cfRule>
  </conditionalFormatting>
  <conditionalFormatting sqref="E93">
    <cfRule type="expression" dxfId="3356" priority="6387">
      <formula>B93="In Progress"</formula>
    </cfRule>
    <cfRule type="expression" dxfId="3355" priority="6388">
      <formula>B93="Not Needed"</formula>
    </cfRule>
    <cfRule type="expression" dxfId="3354" priority="6389">
      <formula>AND(E93&gt;=TODAY(), E93&lt;=(TODAY()+7), OR(B93="No",B93="In progress", B93=""))</formula>
    </cfRule>
    <cfRule type="expression" dxfId="3353" priority="6390">
      <formula>AND(E93&lt;TODAY(),OR(B93="No",B93="In progress", B93=""))</formula>
    </cfRule>
    <cfRule type="expression" dxfId="3352" priority="6391">
      <formula>B93="Yes"</formula>
    </cfRule>
  </conditionalFormatting>
  <conditionalFormatting sqref="E93">
    <cfRule type="expression" dxfId="3351" priority="6392">
      <formula>B93="In Progress"</formula>
    </cfRule>
    <cfRule type="expression" dxfId="3350" priority="6393">
      <formula>B93="Not Needed"</formula>
    </cfRule>
    <cfRule type="expression" dxfId="3349" priority="6394">
      <formula>AND(E93&gt;=TODAY(), E93&lt;=(TODAY()+7), OR(B93="No",B93="In progress", B93=""))</formula>
    </cfRule>
    <cfRule type="expression" dxfId="3348" priority="6395">
      <formula>AND(E93&lt;TODAY(),OR(B93="No",B93="In progress", B93=""))</formula>
    </cfRule>
    <cfRule type="expression" dxfId="3347" priority="6396">
      <formula>B93="Yes"</formula>
    </cfRule>
  </conditionalFormatting>
  <conditionalFormatting sqref="E93">
    <cfRule type="expression" dxfId="3346" priority="6397">
      <formula>B93="In Progress"</formula>
    </cfRule>
    <cfRule type="expression" dxfId="3345" priority="6398">
      <formula>B93="Not Needed"</formula>
    </cfRule>
    <cfRule type="expression" dxfId="3344" priority="6399">
      <formula>AND(E93&gt;=TODAY(), E93&lt;=(TODAY()+7), OR(B93="No",B93="In progress", B93=""))</formula>
    </cfRule>
    <cfRule type="expression" dxfId="3343" priority="6400">
      <formula>AND(E93&lt;TODAY(),OR(B93="No",B93="In progress", B93=""))</formula>
    </cfRule>
    <cfRule type="expression" dxfId="3342" priority="6401">
      <formula>B93="Yes"</formula>
    </cfRule>
  </conditionalFormatting>
  <conditionalFormatting sqref="E93">
    <cfRule type="expression" dxfId="3341" priority="6402">
      <formula>B93="In Progress"</formula>
    </cfRule>
    <cfRule type="expression" dxfId="3340" priority="6403">
      <formula>B93="Not Needed"</formula>
    </cfRule>
    <cfRule type="expression" dxfId="3339" priority="6404">
      <formula>AND(E93&gt;=TODAY(), E93&lt;=(TODAY()+7), OR(B93="No",B93="In progress", B93=""))</formula>
    </cfRule>
    <cfRule type="expression" dxfId="3338" priority="6405">
      <formula>AND(E93&lt;TODAY(),OR(B93="No",B93="In progress", B93=""))</formula>
    </cfRule>
    <cfRule type="expression" dxfId="3337" priority="6406">
      <formula>B93="Yes"</formula>
    </cfRule>
  </conditionalFormatting>
  <conditionalFormatting sqref="E93">
    <cfRule type="expression" dxfId="3336" priority="6407">
      <formula>B93="In Progress"</formula>
    </cfRule>
    <cfRule type="expression" dxfId="3335" priority="6408">
      <formula>B93="Not Needed"</formula>
    </cfRule>
    <cfRule type="expression" dxfId="3334" priority="6409">
      <formula>AND(E93&gt;=TODAY(), E93&lt;=(TODAY()+7), OR(B93="No",B93="In progress", B93=""))</formula>
    </cfRule>
    <cfRule type="expression" dxfId="3333" priority="6410">
      <formula>AND(E93&lt;TODAY(),OR(B93="No",B93="In progress", B93=""))</formula>
    </cfRule>
    <cfRule type="expression" dxfId="3332" priority="6411">
      <formula>B93="Yes"</formula>
    </cfRule>
  </conditionalFormatting>
  <conditionalFormatting sqref="E94">
    <cfRule type="expression" dxfId="3331" priority="6412">
      <formula>B94="In Progress"</formula>
    </cfRule>
    <cfRule type="expression" dxfId="3330" priority="6413">
      <formula>B94="Not Needed"</formula>
    </cfRule>
    <cfRule type="expression" dxfId="3329" priority="6414">
      <formula>AND(E94&gt;=TODAY(), E94&lt;=(TODAY()+7), OR(B94="No",B94="In progress", B94=""))</formula>
    </cfRule>
    <cfRule type="expression" dxfId="3328" priority="6415">
      <formula>AND(E94&lt;TODAY(),OR(B94="No",B94="In progress", B94=""))</formula>
    </cfRule>
    <cfRule type="expression" dxfId="3327" priority="6416">
      <formula>B94="Yes"</formula>
    </cfRule>
  </conditionalFormatting>
  <conditionalFormatting sqref="E94">
    <cfRule type="expression" dxfId="3326" priority="6417">
      <formula>B94="In Progress"</formula>
    </cfRule>
    <cfRule type="expression" dxfId="3325" priority="6418">
      <formula>B94="Not Needed"</formula>
    </cfRule>
    <cfRule type="expression" dxfId="3324" priority="6419">
      <formula>AND(E94&gt;=TODAY(), E94&lt;=(TODAY()+7), OR(B94="No",B94="In progress", B94=""))</formula>
    </cfRule>
    <cfRule type="expression" dxfId="3323" priority="6420">
      <formula>AND(E94&lt;TODAY(),OR(B94="No",B94="In progress", B94=""))</formula>
    </cfRule>
    <cfRule type="expression" dxfId="3322" priority="6421">
      <formula>B94="Yes"</formula>
    </cfRule>
  </conditionalFormatting>
  <conditionalFormatting sqref="E94">
    <cfRule type="expression" dxfId="3321" priority="6422">
      <formula>B94="In Progress"</formula>
    </cfRule>
    <cfRule type="expression" dxfId="3320" priority="6423">
      <formula>B94="Not Needed"</formula>
    </cfRule>
    <cfRule type="expression" dxfId="3319" priority="6424">
      <formula>AND(E94&gt;=TODAY(), E94&lt;=(TODAY()+7), OR(B94="No",B94="In progress", B94=""))</formula>
    </cfRule>
    <cfRule type="expression" dxfId="3318" priority="6425">
      <formula>AND(E94&lt;TODAY(),OR(B94="No",B94="In progress", B94=""))</formula>
    </cfRule>
    <cfRule type="expression" dxfId="3317" priority="6426">
      <formula>B94="Yes"</formula>
    </cfRule>
  </conditionalFormatting>
  <conditionalFormatting sqref="E94">
    <cfRule type="expression" dxfId="3316" priority="6427">
      <formula>B94="In Progress"</formula>
    </cfRule>
    <cfRule type="expression" dxfId="3315" priority="6428">
      <formula>B94="Not Needed"</formula>
    </cfRule>
    <cfRule type="expression" dxfId="3314" priority="6429">
      <formula>AND(E94&gt;=TODAY(), E94&lt;=(TODAY()+7), OR(B94="No",B94="In progress", B94=""))</formula>
    </cfRule>
    <cfRule type="expression" dxfId="3313" priority="6430">
      <formula>AND(E94&lt;TODAY(),OR(B94="No",B94="In progress", B94=""))</formula>
    </cfRule>
    <cfRule type="expression" dxfId="3312" priority="6431">
      <formula>B94="Yes"</formula>
    </cfRule>
  </conditionalFormatting>
  <conditionalFormatting sqref="E94">
    <cfRule type="expression" dxfId="3311" priority="6432">
      <formula>B94="In Progress"</formula>
    </cfRule>
    <cfRule type="expression" dxfId="3310" priority="6433">
      <formula>B94="Not Needed"</formula>
    </cfRule>
    <cfRule type="expression" dxfId="3309" priority="6434">
      <formula>AND(E94&gt;=TODAY(), E94&lt;=(TODAY()+7), OR(B94="No",B94="In progress", B94=""))</formula>
    </cfRule>
    <cfRule type="expression" dxfId="3308" priority="6435">
      <formula>AND(E94&lt;TODAY(),OR(B94="No",B94="In progress", B94=""))</formula>
    </cfRule>
    <cfRule type="expression" dxfId="3307" priority="6436">
      <formula>B94="Yes"</formula>
    </cfRule>
  </conditionalFormatting>
  <conditionalFormatting sqref="E94">
    <cfRule type="expression" dxfId="3306" priority="6437">
      <formula>B94="In Progress"</formula>
    </cfRule>
    <cfRule type="expression" dxfId="3305" priority="6438">
      <formula>B94="Not Needed"</formula>
    </cfRule>
    <cfRule type="expression" dxfId="3304" priority="6439">
      <formula>AND(E94&gt;=TODAY(), E94&lt;=(TODAY()+7), OR(B94="No",B94="In progress", B94=""))</formula>
    </cfRule>
    <cfRule type="expression" dxfId="3303" priority="6440">
      <formula>AND(E94&lt;TODAY(),OR(B94="No",B94="In progress", B94=""))</formula>
    </cfRule>
    <cfRule type="expression" dxfId="3302" priority="6441">
      <formula>B94="Yes"</formula>
    </cfRule>
  </conditionalFormatting>
  <conditionalFormatting sqref="E94">
    <cfRule type="expression" dxfId="3301" priority="6442">
      <formula>B94="In Progress"</formula>
    </cfRule>
    <cfRule type="expression" dxfId="3300" priority="6443">
      <formula>B94="Not Needed"</formula>
    </cfRule>
    <cfRule type="expression" dxfId="3299" priority="6444">
      <formula>AND(E94&gt;=TODAY(), E94&lt;=(TODAY()+7), OR(B94="No",B94="In progress", B94=""))</formula>
    </cfRule>
    <cfRule type="expression" dxfId="3298" priority="6445">
      <formula>AND(E94&lt;TODAY(),OR(B94="No",B94="In progress", B94=""))</formula>
    </cfRule>
    <cfRule type="expression" dxfId="3297" priority="6446">
      <formula>B94="Yes"</formula>
    </cfRule>
  </conditionalFormatting>
  <conditionalFormatting sqref="E94">
    <cfRule type="expression" dxfId="3296" priority="6447">
      <formula>B94="In Progress"</formula>
    </cfRule>
    <cfRule type="expression" dxfId="3295" priority="6448">
      <formula>B94="Not Needed"</formula>
    </cfRule>
    <cfRule type="expression" dxfId="3294" priority="6449">
      <formula>AND(E94&gt;=TODAY(), E94&lt;=(TODAY()+7), OR(B94="No",B94="In progress", B94=""))</formula>
    </cfRule>
    <cfRule type="expression" dxfId="3293" priority="6450">
      <formula>AND(E94&lt;TODAY(),OR(B94="No",B94="In progress", B94=""))</formula>
    </cfRule>
    <cfRule type="expression" dxfId="3292" priority="6451">
      <formula>B94="Yes"</formula>
    </cfRule>
  </conditionalFormatting>
  <conditionalFormatting sqref="E94">
    <cfRule type="expression" dxfId="3291" priority="6452">
      <formula>B94="In Progress"</formula>
    </cfRule>
    <cfRule type="expression" dxfId="3290" priority="6453">
      <formula>B94="Not Needed"</formula>
    </cfRule>
    <cfRule type="expression" dxfId="3289" priority="6454">
      <formula>AND(E94&gt;=TODAY(), E94&lt;=(TODAY()+7), OR(B94="No",B94="In progress", B94=""))</formula>
    </cfRule>
    <cfRule type="expression" dxfId="3288" priority="6455">
      <formula>AND(E94&lt;TODAY(),OR(B94="No",B94="In progress", B94=""))</formula>
    </cfRule>
    <cfRule type="expression" dxfId="3287" priority="6456">
      <formula>B94="Yes"</formula>
    </cfRule>
  </conditionalFormatting>
  <conditionalFormatting sqref="E94">
    <cfRule type="expression" dxfId="3286" priority="6457">
      <formula>B94="In Progress"</formula>
    </cfRule>
    <cfRule type="expression" dxfId="3285" priority="6458">
      <formula>B94="Not Needed"</formula>
    </cfRule>
    <cfRule type="expression" dxfId="3284" priority="6459">
      <formula>AND(E94&gt;=TODAY(), E94&lt;=(TODAY()+7), OR(B94="No",B94="In progress", B94=""))</formula>
    </cfRule>
    <cfRule type="expression" dxfId="3283" priority="6460">
      <formula>AND(E94&lt;TODAY(),OR(B94="No",B94="In progress", B94=""))</formula>
    </cfRule>
    <cfRule type="expression" dxfId="3282" priority="6461">
      <formula>B94="Yes"</formula>
    </cfRule>
  </conditionalFormatting>
  <conditionalFormatting sqref="E95">
    <cfRule type="expression" dxfId="3281" priority="6462">
      <formula>B95="In Progress"</formula>
    </cfRule>
    <cfRule type="expression" dxfId="3280" priority="6463">
      <formula>B95="Not Needed"</formula>
    </cfRule>
    <cfRule type="expression" dxfId="3279" priority="6464">
      <formula>AND(E95&gt;=TODAY(), E95&lt;=(TODAY()+7), OR(B95="No",B95="In progress", B95=""))</formula>
    </cfRule>
    <cfRule type="expression" dxfId="3278" priority="6465">
      <formula>AND(E95&lt;TODAY(),OR(B95="No",B95="In progress", B95=""))</formula>
    </cfRule>
    <cfRule type="expression" dxfId="3277" priority="6466">
      <formula>B95="Yes"</formula>
    </cfRule>
  </conditionalFormatting>
  <conditionalFormatting sqref="E95">
    <cfRule type="expression" dxfId="3276" priority="6467">
      <formula>B95="In Progress"</formula>
    </cfRule>
    <cfRule type="expression" dxfId="3275" priority="6468">
      <formula>B95="Not Needed"</formula>
    </cfRule>
    <cfRule type="expression" dxfId="3274" priority="6469">
      <formula>AND(E95&gt;=TODAY(), E95&lt;=(TODAY()+7), OR(B95="No",B95="In progress", B95=""))</formula>
    </cfRule>
    <cfRule type="expression" dxfId="3273" priority="6470">
      <formula>AND(E95&lt;TODAY(),OR(B95="No",B95="In progress", B95=""))</formula>
    </cfRule>
    <cfRule type="expression" dxfId="3272" priority="6471">
      <formula>B95="Yes"</formula>
    </cfRule>
  </conditionalFormatting>
  <conditionalFormatting sqref="E95">
    <cfRule type="expression" dxfId="3271" priority="6472">
      <formula>B95="In Progress"</formula>
    </cfRule>
    <cfRule type="expression" dxfId="3270" priority="6473">
      <formula>B95="Not Needed"</formula>
    </cfRule>
    <cfRule type="expression" dxfId="3269" priority="6474">
      <formula>AND(E95&gt;=TODAY(), E95&lt;=(TODAY()+7), OR(B95="No",B95="In progress", B95=""))</formula>
    </cfRule>
    <cfRule type="expression" dxfId="3268" priority="6475">
      <formula>AND(E95&lt;TODAY(),OR(B95="No",B95="In progress", B95=""))</formula>
    </cfRule>
    <cfRule type="expression" dxfId="3267" priority="6476">
      <formula>B95="Yes"</formula>
    </cfRule>
  </conditionalFormatting>
  <conditionalFormatting sqref="E95">
    <cfRule type="expression" dxfId="3266" priority="6477">
      <formula>B95="In Progress"</formula>
    </cfRule>
    <cfRule type="expression" dxfId="3265" priority="6478">
      <formula>B95="Not Needed"</formula>
    </cfRule>
    <cfRule type="expression" dxfId="3264" priority="6479">
      <formula>AND(E95&gt;=TODAY(), E95&lt;=(TODAY()+7), OR(B95="No",B95="In progress", B95=""))</formula>
    </cfRule>
    <cfRule type="expression" dxfId="3263" priority="6480">
      <formula>AND(E95&lt;TODAY(),OR(B95="No",B95="In progress", B95=""))</formula>
    </cfRule>
    <cfRule type="expression" dxfId="3262" priority="6481">
      <formula>B95="Yes"</formula>
    </cfRule>
  </conditionalFormatting>
  <conditionalFormatting sqref="E95">
    <cfRule type="expression" dxfId="3261" priority="6482">
      <formula>B95="In Progress"</formula>
    </cfRule>
    <cfRule type="expression" dxfId="3260" priority="6483">
      <formula>B95="Not Needed"</formula>
    </cfRule>
    <cfRule type="expression" dxfId="3259" priority="6484">
      <formula>AND(E95&gt;=TODAY(), E95&lt;=(TODAY()+7), OR(B95="No",B95="In progress", B95=""))</formula>
    </cfRule>
    <cfRule type="expression" dxfId="3258" priority="6485">
      <formula>AND(E95&lt;TODAY(),OR(B95="No",B95="In progress", B95=""))</formula>
    </cfRule>
    <cfRule type="expression" dxfId="3257" priority="6486">
      <formula>B95="Yes"</formula>
    </cfRule>
  </conditionalFormatting>
  <conditionalFormatting sqref="E95">
    <cfRule type="expression" dxfId="3256" priority="6487">
      <formula>B95="In Progress"</formula>
    </cfRule>
    <cfRule type="expression" dxfId="3255" priority="6488">
      <formula>B95="Not Needed"</formula>
    </cfRule>
    <cfRule type="expression" dxfId="3254" priority="6489">
      <formula>AND(E95&gt;=TODAY(), E95&lt;=(TODAY()+7), OR(B95="No",B95="In progress", B95=""))</formula>
    </cfRule>
    <cfRule type="expression" dxfId="3253" priority="6490">
      <formula>AND(E95&lt;TODAY(),OR(B95="No",B95="In progress", B95=""))</formula>
    </cfRule>
    <cfRule type="expression" dxfId="3252" priority="6491">
      <formula>B95="Yes"</formula>
    </cfRule>
  </conditionalFormatting>
  <conditionalFormatting sqref="E95">
    <cfRule type="expression" dxfId="3251" priority="6492">
      <formula>B95="In Progress"</formula>
    </cfRule>
    <cfRule type="expression" dxfId="3250" priority="6493">
      <formula>B95="Not Needed"</formula>
    </cfRule>
    <cfRule type="expression" dxfId="3249" priority="6494">
      <formula>AND(E95&gt;=TODAY(), E95&lt;=(TODAY()+7), OR(B95="No",B95="In progress", B95=""))</formula>
    </cfRule>
    <cfRule type="expression" dxfId="3248" priority="6495">
      <formula>AND(E95&lt;TODAY(),OR(B95="No",B95="In progress", B95=""))</formula>
    </cfRule>
    <cfRule type="expression" dxfId="3247" priority="6496">
      <formula>B95="Yes"</formula>
    </cfRule>
  </conditionalFormatting>
  <conditionalFormatting sqref="E95">
    <cfRule type="expression" dxfId="3246" priority="6497">
      <formula>B95="In Progress"</formula>
    </cfRule>
    <cfRule type="expression" dxfId="3245" priority="6498">
      <formula>B95="Not Needed"</formula>
    </cfRule>
    <cfRule type="expression" dxfId="3244" priority="6499">
      <formula>AND(E95&gt;=TODAY(), E95&lt;=(TODAY()+7), OR(B95="No",B95="In progress", B95=""))</formula>
    </cfRule>
    <cfRule type="expression" dxfId="3243" priority="6500">
      <formula>AND(E95&lt;TODAY(),OR(B95="No",B95="In progress", B95=""))</formula>
    </cfRule>
    <cfRule type="expression" dxfId="3242" priority="6501">
      <formula>B95="Yes"</formula>
    </cfRule>
  </conditionalFormatting>
  <conditionalFormatting sqref="E95">
    <cfRule type="expression" dxfId="3241" priority="6502">
      <formula>B95="In Progress"</formula>
    </cfRule>
    <cfRule type="expression" dxfId="3240" priority="6503">
      <formula>B95="Not Needed"</formula>
    </cfRule>
    <cfRule type="expression" dxfId="3239" priority="6504">
      <formula>AND(E95&gt;=TODAY(), E95&lt;=(TODAY()+7), OR(B95="No",B95="In progress", B95=""))</formula>
    </cfRule>
    <cfRule type="expression" dxfId="3238" priority="6505">
      <formula>AND(E95&lt;TODAY(),OR(B95="No",B95="In progress", B95=""))</formula>
    </cfRule>
    <cfRule type="expression" dxfId="3237" priority="6506">
      <formula>B95="Yes"</formula>
    </cfRule>
  </conditionalFormatting>
  <conditionalFormatting sqref="E95">
    <cfRule type="expression" dxfId="3236" priority="6507">
      <formula>B95="In Progress"</formula>
    </cfRule>
    <cfRule type="expression" dxfId="3235" priority="6508">
      <formula>B95="Not Needed"</formula>
    </cfRule>
    <cfRule type="expression" dxfId="3234" priority="6509">
      <formula>AND(E95&gt;=TODAY(), E95&lt;=(TODAY()+7), OR(B95="No",B95="In progress", B95=""))</formula>
    </cfRule>
    <cfRule type="expression" dxfId="3233" priority="6510">
      <formula>AND(E95&lt;TODAY(),OR(B95="No",B95="In progress", B95=""))</formula>
    </cfRule>
    <cfRule type="expression" dxfId="3232" priority="6511">
      <formula>B95="Yes"</formula>
    </cfRule>
  </conditionalFormatting>
  <conditionalFormatting sqref="E96">
    <cfRule type="expression" dxfId="3231" priority="6512">
      <formula>B96="In Progress"</formula>
    </cfRule>
    <cfRule type="expression" dxfId="3230" priority="6513">
      <formula>B96="Not Needed"</formula>
    </cfRule>
    <cfRule type="expression" dxfId="3229" priority="6514">
      <formula>AND(E96&gt;=TODAY(), E96&lt;=(TODAY()+7), OR(B96="No",B96="In progress", B96=""))</formula>
    </cfRule>
    <cfRule type="expression" dxfId="3228" priority="6515">
      <formula>AND(E96&lt;TODAY(),OR(B96="No",B96="In progress", B96=""))</formula>
    </cfRule>
    <cfRule type="expression" dxfId="3227" priority="6516">
      <formula>B96="Yes"</formula>
    </cfRule>
  </conditionalFormatting>
  <conditionalFormatting sqref="E96">
    <cfRule type="expression" dxfId="3226" priority="6517">
      <formula>B96="In Progress"</formula>
    </cfRule>
    <cfRule type="expression" dxfId="3225" priority="6518">
      <formula>B96="Not Needed"</formula>
    </cfRule>
    <cfRule type="expression" dxfId="3224" priority="6519">
      <formula>AND(E96&gt;=TODAY(), E96&lt;=(TODAY()+7), OR(B96="No",B96="In progress", B96=""))</formula>
    </cfRule>
    <cfRule type="expression" dxfId="3223" priority="6520">
      <formula>AND(E96&lt;TODAY(),OR(B96="No",B96="In progress", B96=""))</formula>
    </cfRule>
    <cfRule type="expression" dxfId="3222" priority="6521">
      <formula>B96="Yes"</formula>
    </cfRule>
  </conditionalFormatting>
  <conditionalFormatting sqref="E96">
    <cfRule type="expression" dxfId="3221" priority="6522">
      <formula>B96="In Progress"</formula>
    </cfRule>
    <cfRule type="expression" dxfId="3220" priority="6523">
      <formula>B96="Not Needed"</formula>
    </cfRule>
    <cfRule type="expression" dxfId="3219" priority="6524">
      <formula>AND(E96&gt;=TODAY(), E96&lt;=(TODAY()+7), OR(B96="No",B96="In progress", B96=""))</formula>
    </cfRule>
    <cfRule type="expression" dxfId="3218" priority="6525">
      <formula>AND(E96&lt;TODAY(),OR(B96="No",B96="In progress", B96=""))</formula>
    </cfRule>
    <cfRule type="expression" dxfId="3217" priority="6526">
      <formula>B96="Yes"</formula>
    </cfRule>
  </conditionalFormatting>
  <conditionalFormatting sqref="E96">
    <cfRule type="expression" dxfId="3216" priority="6527">
      <formula>B96="In Progress"</formula>
    </cfRule>
    <cfRule type="expression" dxfId="3215" priority="6528">
      <formula>B96="Not Needed"</formula>
    </cfRule>
    <cfRule type="expression" dxfId="3214" priority="6529">
      <formula>AND(E96&gt;=TODAY(), E96&lt;=(TODAY()+7), OR(B96="No",B96="In progress", B96=""))</formula>
    </cfRule>
    <cfRule type="expression" dxfId="3213" priority="6530">
      <formula>AND(E96&lt;TODAY(),OR(B96="No",B96="In progress", B96=""))</formula>
    </cfRule>
    <cfRule type="expression" dxfId="3212" priority="6531">
      <formula>B96="Yes"</formula>
    </cfRule>
  </conditionalFormatting>
  <conditionalFormatting sqref="E96">
    <cfRule type="expression" dxfId="3211" priority="6532">
      <formula>B96="In Progress"</formula>
    </cfRule>
    <cfRule type="expression" dxfId="3210" priority="6533">
      <formula>B96="Not Needed"</formula>
    </cfRule>
    <cfRule type="expression" dxfId="3209" priority="6534">
      <formula>AND(E96&gt;=TODAY(), E96&lt;=(TODAY()+7), OR(B96="No",B96="In progress", B96=""))</formula>
    </cfRule>
    <cfRule type="expression" dxfId="3208" priority="6535">
      <formula>AND(E96&lt;TODAY(),OR(B96="No",B96="In progress", B96=""))</formula>
    </cfRule>
    <cfRule type="expression" dxfId="3207" priority="6536">
      <formula>B96="Yes"</formula>
    </cfRule>
  </conditionalFormatting>
  <conditionalFormatting sqref="E96">
    <cfRule type="expression" dxfId="3206" priority="6537">
      <formula>B96="In Progress"</formula>
    </cfRule>
    <cfRule type="expression" dxfId="3205" priority="6538">
      <formula>B96="Not Needed"</formula>
    </cfRule>
    <cfRule type="expression" dxfId="3204" priority="6539">
      <formula>AND(E96&gt;=TODAY(), E96&lt;=(TODAY()+7), OR(B96="No",B96="In progress", B96=""))</formula>
    </cfRule>
    <cfRule type="expression" dxfId="3203" priority="6540">
      <formula>AND(E96&lt;TODAY(),OR(B96="No",B96="In progress", B96=""))</formula>
    </cfRule>
    <cfRule type="expression" dxfId="3202" priority="6541">
      <formula>B96="Yes"</formula>
    </cfRule>
  </conditionalFormatting>
  <conditionalFormatting sqref="E96">
    <cfRule type="expression" dxfId="3201" priority="6542">
      <formula>B96="In Progress"</formula>
    </cfRule>
    <cfRule type="expression" dxfId="3200" priority="6543">
      <formula>B96="Not Needed"</formula>
    </cfRule>
    <cfRule type="expression" dxfId="3199" priority="6544">
      <formula>AND(E96&gt;=TODAY(), E96&lt;=(TODAY()+7), OR(B96="No",B96="In progress", B96=""))</formula>
    </cfRule>
    <cfRule type="expression" dxfId="3198" priority="6545">
      <formula>AND(E96&lt;TODAY(),OR(B96="No",B96="In progress", B96=""))</formula>
    </cfRule>
    <cfRule type="expression" dxfId="3197" priority="6546">
      <formula>B96="Yes"</formula>
    </cfRule>
  </conditionalFormatting>
  <conditionalFormatting sqref="E96">
    <cfRule type="expression" dxfId="3196" priority="6547">
      <formula>B96="In Progress"</formula>
    </cfRule>
    <cfRule type="expression" dxfId="3195" priority="6548">
      <formula>B96="Not Needed"</formula>
    </cfRule>
    <cfRule type="expression" dxfId="3194" priority="6549">
      <formula>AND(E96&gt;=TODAY(), E96&lt;=(TODAY()+7), OR(B96="No",B96="In progress", B96=""))</formula>
    </cfRule>
    <cfRule type="expression" dxfId="3193" priority="6550">
      <formula>AND(E96&lt;TODAY(),OR(B96="No",B96="In progress", B96=""))</formula>
    </cfRule>
    <cfRule type="expression" dxfId="3192" priority="6551">
      <formula>B96="Yes"</formula>
    </cfRule>
  </conditionalFormatting>
  <conditionalFormatting sqref="E96">
    <cfRule type="expression" dxfId="3191" priority="6552">
      <formula>B96="In Progress"</formula>
    </cfRule>
    <cfRule type="expression" dxfId="3190" priority="6553">
      <formula>B96="Not Needed"</formula>
    </cfRule>
    <cfRule type="expression" dxfId="3189" priority="6554">
      <formula>AND(E96&gt;=TODAY(), E96&lt;=(TODAY()+7), OR(B96="No",B96="In progress", B96=""))</formula>
    </cfRule>
    <cfRule type="expression" dxfId="3188" priority="6555">
      <formula>AND(E96&lt;TODAY(),OR(B96="No",B96="In progress", B96=""))</formula>
    </cfRule>
    <cfRule type="expression" dxfId="3187" priority="6556">
      <formula>B96="Yes"</formula>
    </cfRule>
  </conditionalFormatting>
  <conditionalFormatting sqref="E96">
    <cfRule type="expression" dxfId="3186" priority="6557">
      <formula>B96="In Progress"</formula>
    </cfRule>
    <cfRule type="expression" dxfId="3185" priority="6558">
      <formula>B96="Not Needed"</formula>
    </cfRule>
    <cfRule type="expression" dxfId="3184" priority="6559">
      <formula>AND(E96&gt;=TODAY(), E96&lt;=(TODAY()+7), OR(B96="No",B96="In progress", B96=""))</formula>
    </cfRule>
    <cfRule type="expression" dxfId="3183" priority="6560">
      <formula>AND(E96&lt;TODAY(),OR(B96="No",B96="In progress", B96=""))</formula>
    </cfRule>
    <cfRule type="expression" dxfId="3182" priority="6561">
      <formula>B96="Yes"</formula>
    </cfRule>
  </conditionalFormatting>
  <conditionalFormatting sqref="E97">
    <cfRule type="expression" dxfId="3181" priority="6562">
      <formula>B97="In Progress"</formula>
    </cfRule>
    <cfRule type="expression" dxfId="3180" priority="6563">
      <formula>B97="Not Needed"</formula>
    </cfRule>
    <cfRule type="expression" dxfId="3179" priority="6564">
      <formula>AND(E97&gt;=TODAY(), E97&lt;=(TODAY()+7), OR(B97="No",B97="In progress", B97=""))</formula>
    </cfRule>
    <cfRule type="expression" dxfId="3178" priority="6565">
      <formula>AND(E97&lt;TODAY(),OR(B97="No",B97="In progress", B97=""))</formula>
    </cfRule>
    <cfRule type="expression" dxfId="3177" priority="6566">
      <formula>B97="Yes"</formula>
    </cfRule>
  </conditionalFormatting>
  <conditionalFormatting sqref="E97">
    <cfRule type="expression" dxfId="3176" priority="6567">
      <formula>B97="In Progress"</formula>
    </cfRule>
    <cfRule type="expression" dxfId="3175" priority="6568">
      <formula>B97="Not Needed"</formula>
    </cfRule>
    <cfRule type="expression" dxfId="3174" priority="6569">
      <formula>AND(E97&gt;=TODAY(), E97&lt;=(TODAY()+7), OR(B97="No",B97="In progress", B97=""))</formula>
    </cfRule>
    <cfRule type="expression" dxfId="3173" priority="6570">
      <formula>AND(E97&lt;TODAY(),OR(B97="No",B97="In progress", B97=""))</formula>
    </cfRule>
    <cfRule type="expression" dxfId="3172" priority="6571">
      <formula>B97="Yes"</formula>
    </cfRule>
  </conditionalFormatting>
  <conditionalFormatting sqref="E97">
    <cfRule type="expression" dxfId="3171" priority="6572">
      <formula>B97="In Progress"</formula>
    </cfRule>
    <cfRule type="expression" dxfId="3170" priority="6573">
      <formula>B97="Not Needed"</formula>
    </cfRule>
    <cfRule type="expression" dxfId="3169" priority="6574">
      <formula>AND(E97&gt;=TODAY(), E97&lt;=(TODAY()+7), OR(B97="No",B97="In progress", B97=""))</formula>
    </cfRule>
    <cfRule type="expression" dxfId="3168" priority="6575">
      <formula>AND(E97&lt;TODAY(),OR(B97="No",B97="In progress", B97=""))</formula>
    </cfRule>
    <cfRule type="expression" dxfId="3167" priority="6576">
      <formula>B97="Yes"</formula>
    </cfRule>
  </conditionalFormatting>
  <conditionalFormatting sqref="E97">
    <cfRule type="expression" dxfId="3166" priority="6577">
      <formula>B97="In Progress"</formula>
    </cfRule>
    <cfRule type="expression" dxfId="3165" priority="6578">
      <formula>B97="Not Needed"</formula>
    </cfRule>
    <cfRule type="expression" dxfId="3164" priority="6579">
      <formula>AND(E97&gt;=TODAY(), E97&lt;=(TODAY()+7), OR(B97="No",B97="In progress", B97=""))</formula>
    </cfRule>
    <cfRule type="expression" dxfId="3163" priority="6580">
      <formula>AND(E97&lt;TODAY(),OR(B97="No",B97="In progress", B97=""))</formula>
    </cfRule>
    <cfRule type="expression" dxfId="3162" priority="6581">
      <formula>B97="Yes"</formula>
    </cfRule>
  </conditionalFormatting>
  <conditionalFormatting sqref="E97">
    <cfRule type="expression" dxfId="3161" priority="6582">
      <formula>B97="In Progress"</formula>
    </cfRule>
    <cfRule type="expression" dxfId="3160" priority="6583">
      <formula>B97="Not Needed"</formula>
    </cfRule>
    <cfRule type="expression" dxfId="3159" priority="6584">
      <formula>AND(E97&gt;=TODAY(), E97&lt;=(TODAY()+7), OR(B97="No",B97="In progress", B97=""))</formula>
    </cfRule>
    <cfRule type="expression" dxfId="3158" priority="6585">
      <formula>AND(E97&lt;TODAY(),OR(B97="No",B97="In progress", B97=""))</formula>
    </cfRule>
    <cfRule type="expression" dxfId="3157" priority="6586">
      <formula>B97="Yes"</formula>
    </cfRule>
  </conditionalFormatting>
  <conditionalFormatting sqref="E97">
    <cfRule type="expression" dxfId="3156" priority="6587">
      <formula>B97="In Progress"</formula>
    </cfRule>
    <cfRule type="expression" dxfId="3155" priority="6588">
      <formula>B97="Not Needed"</formula>
    </cfRule>
    <cfRule type="expression" dxfId="3154" priority="6589">
      <formula>AND(E97&gt;=TODAY(), E97&lt;=(TODAY()+7), OR(B97="No",B97="In progress", B97=""))</formula>
    </cfRule>
    <cfRule type="expression" dxfId="3153" priority="6590">
      <formula>AND(E97&lt;TODAY(),OR(B97="No",B97="In progress", B97=""))</formula>
    </cfRule>
    <cfRule type="expression" dxfId="3152" priority="6591">
      <formula>B97="Yes"</formula>
    </cfRule>
  </conditionalFormatting>
  <conditionalFormatting sqref="E97">
    <cfRule type="expression" dxfId="3151" priority="6592">
      <formula>B97="In Progress"</formula>
    </cfRule>
    <cfRule type="expression" dxfId="3150" priority="6593">
      <formula>B97="Not Needed"</formula>
    </cfRule>
    <cfRule type="expression" dxfId="3149" priority="6594">
      <formula>AND(E97&gt;=TODAY(), E97&lt;=(TODAY()+7), OR(B97="No",B97="In progress", B97=""))</formula>
    </cfRule>
    <cfRule type="expression" dxfId="3148" priority="6595">
      <formula>AND(E97&lt;TODAY(),OR(B97="No",B97="In progress", B97=""))</formula>
    </cfRule>
    <cfRule type="expression" dxfId="3147" priority="6596">
      <formula>B97="Yes"</formula>
    </cfRule>
  </conditionalFormatting>
  <conditionalFormatting sqref="E97">
    <cfRule type="expression" dxfId="3146" priority="6597">
      <formula>B97="In Progress"</formula>
    </cfRule>
    <cfRule type="expression" dxfId="3145" priority="6598">
      <formula>B97="Not Needed"</formula>
    </cfRule>
    <cfRule type="expression" dxfId="3144" priority="6599">
      <formula>AND(E97&gt;=TODAY(), E97&lt;=(TODAY()+7), OR(B97="No",B97="In progress", B97=""))</formula>
    </cfRule>
    <cfRule type="expression" dxfId="3143" priority="6600">
      <formula>AND(E97&lt;TODAY(),OR(B97="No",B97="In progress", B97=""))</formula>
    </cfRule>
    <cfRule type="expression" dxfId="3142" priority="6601">
      <formula>B97="Yes"</formula>
    </cfRule>
  </conditionalFormatting>
  <conditionalFormatting sqref="E97">
    <cfRule type="expression" dxfId="3141" priority="6602">
      <formula>B97="In Progress"</formula>
    </cfRule>
    <cfRule type="expression" dxfId="3140" priority="6603">
      <formula>B97="Not Needed"</formula>
    </cfRule>
    <cfRule type="expression" dxfId="3139" priority="6604">
      <formula>AND(E97&gt;=TODAY(), E97&lt;=(TODAY()+7), OR(B97="No",B97="In progress", B97=""))</formula>
    </cfRule>
    <cfRule type="expression" dxfId="3138" priority="6605">
      <formula>AND(E97&lt;TODAY(),OR(B97="No",B97="In progress", B97=""))</formula>
    </cfRule>
    <cfRule type="expression" dxfId="3137" priority="6606">
      <formula>B97="Yes"</formula>
    </cfRule>
  </conditionalFormatting>
  <conditionalFormatting sqref="E97">
    <cfRule type="expression" dxfId="3136" priority="6607">
      <formula>B97="In Progress"</formula>
    </cfRule>
    <cfRule type="expression" dxfId="3135" priority="6608">
      <formula>B97="Not Needed"</formula>
    </cfRule>
    <cfRule type="expression" dxfId="3134" priority="6609">
      <formula>AND(E97&gt;=TODAY(), E97&lt;=(TODAY()+7), OR(B97="No",B97="In progress", B97=""))</formula>
    </cfRule>
    <cfRule type="expression" dxfId="3133" priority="6610">
      <formula>AND(E97&lt;TODAY(),OR(B97="No",B97="In progress", B97=""))</formula>
    </cfRule>
    <cfRule type="expression" dxfId="3132" priority="6611">
      <formula>B97="Yes"</formula>
    </cfRule>
  </conditionalFormatting>
  <conditionalFormatting sqref="E98">
    <cfRule type="expression" dxfId="3131" priority="6612">
      <formula>B98="In Progress"</formula>
    </cfRule>
    <cfRule type="expression" dxfId="3130" priority="6613">
      <formula>B98="Not Needed"</formula>
    </cfRule>
    <cfRule type="expression" dxfId="3129" priority="6614">
      <formula>AND(E98&gt;=TODAY(), E98&lt;=(TODAY()+7), OR(B98="No",B98="In progress", B98=""))</formula>
    </cfRule>
    <cfRule type="expression" dxfId="3128" priority="6615">
      <formula>AND(E98&lt;TODAY(),OR(B98="No",B98="In progress", B98=""))</formula>
    </cfRule>
    <cfRule type="expression" dxfId="3127" priority="6616">
      <formula>B98="Yes"</formula>
    </cfRule>
  </conditionalFormatting>
  <conditionalFormatting sqref="E98">
    <cfRule type="expression" dxfId="3126" priority="6617">
      <formula>B98="In Progress"</formula>
    </cfRule>
    <cfRule type="expression" dxfId="3125" priority="6618">
      <formula>B98="Not Needed"</formula>
    </cfRule>
    <cfRule type="expression" dxfId="3124" priority="6619">
      <formula>AND(E98&gt;=TODAY(), E98&lt;=(TODAY()+7), OR(B98="No",B98="In progress", B98=""))</formula>
    </cfRule>
    <cfRule type="expression" dxfId="3123" priority="6620">
      <formula>AND(E98&lt;TODAY(),OR(B98="No",B98="In progress", B98=""))</formula>
    </cfRule>
    <cfRule type="expression" dxfId="3122" priority="6621">
      <formula>B98="Yes"</formula>
    </cfRule>
  </conditionalFormatting>
  <conditionalFormatting sqref="E98">
    <cfRule type="expression" dxfId="3121" priority="6622">
      <formula>B98="In Progress"</formula>
    </cfRule>
    <cfRule type="expression" dxfId="3120" priority="6623">
      <formula>B98="Not Needed"</formula>
    </cfRule>
    <cfRule type="expression" dxfId="3119" priority="6624">
      <formula>AND(E98&gt;=TODAY(), E98&lt;=(TODAY()+7), OR(B98="No",B98="In progress", B98=""))</formula>
    </cfRule>
    <cfRule type="expression" dxfId="3118" priority="6625">
      <formula>AND(E98&lt;TODAY(),OR(B98="No",B98="In progress", B98=""))</formula>
    </cfRule>
    <cfRule type="expression" dxfId="3117" priority="6626">
      <formula>B98="Yes"</formula>
    </cfRule>
  </conditionalFormatting>
  <conditionalFormatting sqref="E98">
    <cfRule type="expression" dxfId="3116" priority="6627">
      <formula>B98="In Progress"</formula>
    </cfRule>
    <cfRule type="expression" dxfId="3115" priority="6628">
      <formula>B98="Not Needed"</formula>
    </cfRule>
    <cfRule type="expression" dxfId="3114" priority="6629">
      <formula>AND(E98&gt;=TODAY(), E98&lt;=(TODAY()+7), OR(B98="No",B98="In progress", B98=""))</formula>
    </cfRule>
    <cfRule type="expression" dxfId="3113" priority="6630">
      <formula>AND(E98&lt;TODAY(),OR(B98="No",B98="In progress", B98=""))</formula>
    </cfRule>
    <cfRule type="expression" dxfId="3112" priority="6631">
      <formula>B98="Yes"</formula>
    </cfRule>
  </conditionalFormatting>
  <conditionalFormatting sqref="E98">
    <cfRule type="expression" dxfId="3111" priority="6632">
      <formula>B98="In Progress"</formula>
    </cfRule>
    <cfRule type="expression" dxfId="3110" priority="6633">
      <formula>B98="Not Needed"</formula>
    </cfRule>
    <cfRule type="expression" dxfId="3109" priority="6634">
      <formula>AND(E98&gt;=TODAY(), E98&lt;=(TODAY()+7), OR(B98="No",B98="In progress", B98=""))</formula>
    </cfRule>
    <cfRule type="expression" dxfId="3108" priority="6635">
      <formula>AND(E98&lt;TODAY(),OR(B98="No",B98="In progress", B98=""))</formula>
    </cfRule>
    <cfRule type="expression" dxfId="3107" priority="6636">
      <formula>B98="Yes"</formula>
    </cfRule>
  </conditionalFormatting>
  <conditionalFormatting sqref="E98">
    <cfRule type="expression" dxfId="3106" priority="6637">
      <formula>B98="In Progress"</formula>
    </cfRule>
    <cfRule type="expression" dxfId="3105" priority="6638">
      <formula>B98="Not Needed"</formula>
    </cfRule>
    <cfRule type="expression" dxfId="3104" priority="6639">
      <formula>AND(E98&gt;=TODAY(), E98&lt;=(TODAY()+7), OR(B98="No",B98="In progress", B98=""))</formula>
    </cfRule>
    <cfRule type="expression" dxfId="3103" priority="6640">
      <formula>AND(E98&lt;TODAY(),OR(B98="No",B98="In progress", B98=""))</formula>
    </cfRule>
    <cfRule type="expression" dxfId="3102" priority="6641">
      <formula>B98="Yes"</formula>
    </cfRule>
  </conditionalFormatting>
  <conditionalFormatting sqref="E98">
    <cfRule type="expression" dxfId="3101" priority="6642">
      <formula>B98="In Progress"</formula>
    </cfRule>
    <cfRule type="expression" dxfId="3100" priority="6643">
      <formula>B98="Not Needed"</formula>
    </cfRule>
    <cfRule type="expression" dxfId="3099" priority="6644">
      <formula>AND(E98&gt;=TODAY(), E98&lt;=(TODAY()+7), OR(B98="No",B98="In progress", B98=""))</formula>
    </cfRule>
    <cfRule type="expression" dxfId="3098" priority="6645">
      <formula>AND(E98&lt;TODAY(),OR(B98="No",B98="In progress", B98=""))</formula>
    </cfRule>
    <cfRule type="expression" dxfId="3097" priority="6646">
      <formula>B98="Yes"</formula>
    </cfRule>
  </conditionalFormatting>
  <conditionalFormatting sqref="E98">
    <cfRule type="expression" dxfId="3096" priority="6647">
      <formula>B98="In Progress"</formula>
    </cfRule>
    <cfRule type="expression" dxfId="3095" priority="6648">
      <formula>B98="Not Needed"</formula>
    </cfRule>
    <cfRule type="expression" dxfId="3094" priority="6649">
      <formula>AND(E98&gt;=TODAY(), E98&lt;=(TODAY()+7), OR(B98="No",B98="In progress", B98=""))</formula>
    </cfRule>
    <cfRule type="expression" dxfId="3093" priority="6650">
      <formula>AND(E98&lt;TODAY(),OR(B98="No",B98="In progress", B98=""))</formula>
    </cfRule>
    <cfRule type="expression" dxfId="3092" priority="6651">
      <formula>B98="Yes"</formula>
    </cfRule>
  </conditionalFormatting>
  <conditionalFormatting sqref="E98">
    <cfRule type="expression" dxfId="3091" priority="6652">
      <formula>B98="In Progress"</formula>
    </cfRule>
    <cfRule type="expression" dxfId="3090" priority="6653">
      <formula>B98="Not Needed"</formula>
    </cfRule>
    <cfRule type="expression" dxfId="3089" priority="6654">
      <formula>AND(E98&gt;=TODAY(), E98&lt;=(TODAY()+7), OR(B98="No",B98="In progress", B98=""))</formula>
    </cfRule>
    <cfRule type="expression" dxfId="3088" priority="6655">
      <formula>AND(E98&lt;TODAY(),OR(B98="No",B98="In progress", B98=""))</formula>
    </cfRule>
    <cfRule type="expression" dxfId="3087" priority="6656">
      <formula>B98="Yes"</formula>
    </cfRule>
  </conditionalFormatting>
  <conditionalFormatting sqref="E98">
    <cfRule type="expression" dxfId="3086" priority="6657">
      <formula>B98="In Progress"</formula>
    </cfRule>
    <cfRule type="expression" dxfId="3085" priority="6658">
      <formula>B98="Not Needed"</formula>
    </cfRule>
    <cfRule type="expression" dxfId="3084" priority="6659">
      <formula>AND(E98&gt;=TODAY(), E98&lt;=(TODAY()+7), OR(B98="No",B98="In progress", B98=""))</formula>
    </cfRule>
    <cfRule type="expression" dxfId="3083" priority="6660">
      <formula>AND(E98&lt;TODAY(),OR(B98="No",B98="In progress", B98=""))</formula>
    </cfRule>
    <cfRule type="expression" dxfId="3082" priority="6661">
      <formula>B98="Yes"</formula>
    </cfRule>
  </conditionalFormatting>
  <conditionalFormatting sqref="E99">
    <cfRule type="expression" dxfId="3081" priority="6662">
      <formula>B99="In Progress"</formula>
    </cfRule>
    <cfRule type="expression" dxfId="3080" priority="6663">
      <formula>B99="Not Needed"</formula>
    </cfRule>
    <cfRule type="expression" dxfId="3079" priority="6664">
      <formula>AND(E99&gt;=TODAY(), E99&lt;=(TODAY()+7), OR(B99="No",B99="In progress", B99=""))</formula>
    </cfRule>
    <cfRule type="expression" dxfId="3078" priority="6665">
      <formula>AND(E99&lt;TODAY(),OR(B99="No",B99="In progress", B99=""))</formula>
    </cfRule>
    <cfRule type="expression" dxfId="3077" priority="6666">
      <formula>B99="Yes"</formula>
    </cfRule>
  </conditionalFormatting>
  <conditionalFormatting sqref="E99">
    <cfRule type="expression" dxfId="3076" priority="6667">
      <formula>B99="In Progress"</formula>
    </cfRule>
    <cfRule type="expression" dxfId="3075" priority="6668">
      <formula>B99="Not Needed"</formula>
    </cfRule>
    <cfRule type="expression" dxfId="3074" priority="6669">
      <formula>AND(E99&gt;=TODAY(), E99&lt;=(TODAY()+7), OR(B99="No",B99="In progress", B99=""))</formula>
    </cfRule>
    <cfRule type="expression" dxfId="3073" priority="6670">
      <formula>AND(E99&lt;TODAY(),OR(B99="No",B99="In progress", B99=""))</formula>
    </cfRule>
    <cfRule type="expression" dxfId="3072" priority="6671">
      <formula>B99="Yes"</formula>
    </cfRule>
  </conditionalFormatting>
  <conditionalFormatting sqref="E99">
    <cfRule type="expression" dxfId="3071" priority="6672">
      <formula>B99="In Progress"</formula>
    </cfRule>
    <cfRule type="expression" dxfId="3070" priority="6673">
      <formula>B99="Not Needed"</formula>
    </cfRule>
    <cfRule type="expression" dxfId="3069" priority="6674">
      <formula>AND(E99&gt;=TODAY(), E99&lt;=(TODAY()+7), OR(B99="No",B99="In progress", B99=""))</formula>
    </cfRule>
    <cfRule type="expression" dxfId="3068" priority="6675">
      <formula>AND(E99&lt;TODAY(),OR(B99="No",B99="In progress", B99=""))</formula>
    </cfRule>
    <cfRule type="expression" dxfId="3067" priority="6676">
      <formula>B99="Yes"</formula>
    </cfRule>
  </conditionalFormatting>
  <conditionalFormatting sqref="E99">
    <cfRule type="expression" dxfId="3066" priority="6677">
      <formula>B99="In Progress"</formula>
    </cfRule>
    <cfRule type="expression" dxfId="3065" priority="6678">
      <formula>B99="Not Needed"</formula>
    </cfRule>
    <cfRule type="expression" dxfId="3064" priority="6679">
      <formula>AND(E99&gt;=TODAY(), E99&lt;=(TODAY()+7), OR(B99="No",B99="In progress", B99=""))</formula>
    </cfRule>
    <cfRule type="expression" dxfId="3063" priority="6680">
      <formula>AND(E99&lt;TODAY(),OR(B99="No",B99="In progress", B99=""))</formula>
    </cfRule>
    <cfRule type="expression" dxfId="3062" priority="6681">
      <formula>B99="Yes"</formula>
    </cfRule>
  </conditionalFormatting>
  <conditionalFormatting sqref="E99">
    <cfRule type="expression" dxfId="3061" priority="6682">
      <formula>B99="In Progress"</formula>
    </cfRule>
    <cfRule type="expression" dxfId="3060" priority="6683">
      <formula>B99="Not Needed"</formula>
    </cfRule>
    <cfRule type="expression" dxfId="3059" priority="6684">
      <formula>AND(E99&gt;=TODAY(), E99&lt;=(TODAY()+7), OR(B99="No",B99="In progress", B99=""))</formula>
    </cfRule>
    <cfRule type="expression" dxfId="3058" priority="6685">
      <formula>AND(E99&lt;TODAY(),OR(B99="No",B99="In progress", B99=""))</formula>
    </cfRule>
    <cfRule type="expression" dxfId="3057" priority="6686">
      <formula>B99="Yes"</formula>
    </cfRule>
  </conditionalFormatting>
  <conditionalFormatting sqref="E99">
    <cfRule type="expression" dxfId="3056" priority="6687">
      <formula>B99="In Progress"</formula>
    </cfRule>
    <cfRule type="expression" dxfId="3055" priority="6688">
      <formula>B99="Not Needed"</formula>
    </cfRule>
    <cfRule type="expression" dxfId="3054" priority="6689">
      <formula>AND(E99&gt;=TODAY(), E99&lt;=(TODAY()+7), OR(B99="No",B99="In progress", B99=""))</formula>
    </cfRule>
    <cfRule type="expression" dxfId="3053" priority="6690">
      <formula>AND(E99&lt;TODAY(),OR(B99="No",B99="In progress", B99=""))</formula>
    </cfRule>
    <cfRule type="expression" dxfId="3052" priority="6691">
      <formula>B99="Yes"</formula>
    </cfRule>
  </conditionalFormatting>
  <conditionalFormatting sqref="E99">
    <cfRule type="expression" dxfId="3051" priority="6692">
      <formula>B99="In Progress"</formula>
    </cfRule>
    <cfRule type="expression" dxfId="3050" priority="6693">
      <formula>B99="Not Needed"</formula>
    </cfRule>
    <cfRule type="expression" dxfId="3049" priority="6694">
      <formula>AND(E99&gt;=TODAY(), E99&lt;=(TODAY()+7), OR(B99="No",B99="In progress", B99=""))</formula>
    </cfRule>
    <cfRule type="expression" dxfId="3048" priority="6695">
      <formula>AND(E99&lt;TODAY(),OR(B99="No",B99="In progress", B99=""))</formula>
    </cfRule>
    <cfRule type="expression" dxfId="3047" priority="6696">
      <formula>B99="Yes"</formula>
    </cfRule>
  </conditionalFormatting>
  <conditionalFormatting sqref="E99">
    <cfRule type="expression" dxfId="3046" priority="6697">
      <formula>B99="In Progress"</formula>
    </cfRule>
    <cfRule type="expression" dxfId="3045" priority="6698">
      <formula>B99="Not Needed"</formula>
    </cfRule>
    <cfRule type="expression" dxfId="3044" priority="6699">
      <formula>AND(E99&gt;=TODAY(), E99&lt;=(TODAY()+7), OR(B99="No",B99="In progress", B99=""))</formula>
    </cfRule>
    <cfRule type="expression" dxfId="3043" priority="6700">
      <formula>AND(E99&lt;TODAY(),OR(B99="No",B99="In progress", B99=""))</formula>
    </cfRule>
    <cfRule type="expression" dxfId="3042" priority="6701">
      <formula>B99="Yes"</formula>
    </cfRule>
  </conditionalFormatting>
  <conditionalFormatting sqref="E99">
    <cfRule type="expression" dxfId="3041" priority="6702">
      <formula>B99="In Progress"</formula>
    </cfRule>
    <cfRule type="expression" dxfId="3040" priority="6703">
      <formula>B99="Not Needed"</formula>
    </cfRule>
    <cfRule type="expression" dxfId="3039" priority="6704">
      <formula>AND(E99&gt;=TODAY(), E99&lt;=(TODAY()+7), OR(B99="No",B99="In progress", B99=""))</formula>
    </cfRule>
    <cfRule type="expression" dxfId="3038" priority="6705">
      <formula>AND(E99&lt;TODAY(),OR(B99="No",B99="In progress", B99=""))</formula>
    </cfRule>
    <cfRule type="expression" dxfId="3037" priority="6706">
      <formula>B99="Yes"</formula>
    </cfRule>
  </conditionalFormatting>
  <conditionalFormatting sqref="E99">
    <cfRule type="expression" dxfId="3036" priority="6707">
      <formula>B99="In Progress"</formula>
    </cfRule>
    <cfRule type="expression" dxfId="3035" priority="6708">
      <formula>B99="Not Needed"</formula>
    </cfRule>
    <cfRule type="expression" dxfId="3034" priority="6709">
      <formula>AND(E99&gt;=TODAY(), E99&lt;=(TODAY()+7), OR(B99="No",B99="In progress", B99=""))</formula>
    </cfRule>
    <cfRule type="expression" dxfId="3033" priority="6710">
      <formula>AND(E99&lt;TODAY(),OR(B99="No",B99="In progress", B99=""))</formula>
    </cfRule>
    <cfRule type="expression" dxfId="3032" priority="6711">
      <formula>B99="Yes"</formula>
    </cfRule>
  </conditionalFormatting>
  <conditionalFormatting sqref="E100">
    <cfRule type="expression" dxfId="3031" priority="6712">
      <formula>B100="In Progress"</formula>
    </cfRule>
    <cfRule type="expression" dxfId="3030" priority="6713">
      <formula>B100="Not Needed"</formula>
    </cfRule>
    <cfRule type="expression" dxfId="3029" priority="6714">
      <formula>AND(E100&gt;=TODAY(), E100&lt;=(TODAY()+7), OR(B100="No",B100="In progress", B100=""))</formula>
    </cfRule>
    <cfRule type="expression" dxfId="3028" priority="6715">
      <formula>AND(E100&lt;TODAY(),OR(B100="No",B100="In progress", B100=""))</formula>
    </cfRule>
    <cfRule type="expression" dxfId="3027" priority="6716">
      <formula>B100="Yes"</formula>
    </cfRule>
  </conditionalFormatting>
  <conditionalFormatting sqref="E100">
    <cfRule type="expression" dxfId="3026" priority="6717">
      <formula>B100="In Progress"</formula>
    </cfRule>
    <cfRule type="expression" dxfId="3025" priority="6718">
      <formula>B100="Not Needed"</formula>
    </cfRule>
    <cfRule type="expression" dxfId="3024" priority="6719">
      <formula>AND(E100&gt;=TODAY(), E100&lt;=(TODAY()+7), OR(B100="No",B100="In progress", B100=""))</formula>
    </cfRule>
    <cfRule type="expression" dxfId="3023" priority="6720">
      <formula>AND(E100&lt;TODAY(),OR(B100="No",B100="In progress", B100=""))</formula>
    </cfRule>
    <cfRule type="expression" dxfId="3022" priority="6721">
      <formula>B100="Yes"</formula>
    </cfRule>
  </conditionalFormatting>
  <conditionalFormatting sqref="E100">
    <cfRule type="expression" dxfId="3021" priority="6722">
      <formula>B100="In Progress"</formula>
    </cfRule>
    <cfRule type="expression" dxfId="3020" priority="6723">
      <formula>B100="Not Needed"</formula>
    </cfRule>
    <cfRule type="expression" dxfId="3019" priority="6724">
      <formula>AND(E100&gt;=TODAY(), E100&lt;=(TODAY()+7), OR(B100="No",B100="In progress", B100=""))</formula>
    </cfRule>
    <cfRule type="expression" dxfId="3018" priority="6725">
      <formula>AND(E100&lt;TODAY(),OR(B100="No",B100="In progress", B100=""))</formula>
    </cfRule>
    <cfRule type="expression" dxfId="3017" priority="6726">
      <formula>B100="Yes"</formula>
    </cfRule>
  </conditionalFormatting>
  <conditionalFormatting sqref="E100">
    <cfRule type="expression" dxfId="3016" priority="6727">
      <formula>B100="In Progress"</formula>
    </cfRule>
    <cfRule type="expression" dxfId="3015" priority="6728">
      <formula>B100="Not Needed"</formula>
    </cfRule>
    <cfRule type="expression" dxfId="3014" priority="6729">
      <formula>AND(E100&gt;=TODAY(), E100&lt;=(TODAY()+7), OR(B100="No",B100="In progress", B100=""))</formula>
    </cfRule>
    <cfRule type="expression" dxfId="3013" priority="6730">
      <formula>AND(E100&lt;TODAY(),OR(B100="No",B100="In progress", B100=""))</formula>
    </cfRule>
    <cfRule type="expression" dxfId="3012" priority="6731">
      <formula>B100="Yes"</formula>
    </cfRule>
  </conditionalFormatting>
  <conditionalFormatting sqref="E100">
    <cfRule type="expression" dxfId="3011" priority="6732">
      <formula>B100="In Progress"</formula>
    </cfRule>
    <cfRule type="expression" dxfId="3010" priority="6733">
      <formula>B100="Not Needed"</formula>
    </cfRule>
    <cfRule type="expression" dxfId="3009" priority="6734">
      <formula>AND(E100&gt;=TODAY(), E100&lt;=(TODAY()+7), OR(B100="No",B100="In progress", B100=""))</formula>
    </cfRule>
    <cfRule type="expression" dxfId="3008" priority="6735">
      <formula>AND(E100&lt;TODAY(),OR(B100="No",B100="In progress", B100=""))</formula>
    </cfRule>
    <cfRule type="expression" dxfId="3007" priority="6736">
      <formula>B100="Yes"</formula>
    </cfRule>
  </conditionalFormatting>
  <conditionalFormatting sqref="E100">
    <cfRule type="expression" dxfId="3006" priority="6737">
      <formula>B100="In Progress"</formula>
    </cfRule>
    <cfRule type="expression" dxfId="3005" priority="6738">
      <formula>B100="Not Needed"</formula>
    </cfRule>
    <cfRule type="expression" dxfId="3004" priority="6739">
      <formula>AND(E100&gt;=TODAY(), E100&lt;=(TODAY()+7), OR(B100="No",B100="In progress", B100=""))</formula>
    </cfRule>
    <cfRule type="expression" dxfId="3003" priority="6740">
      <formula>AND(E100&lt;TODAY(),OR(B100="No",B100="In progress", B100=""))</formula>
    </cfRule>
    <cfRule type="expression" dxfId="3002" priority="6741">
      <formula>B100="Yes"</formula>
    </cfRule>
  </conditionalFormatting>
  <conditionalFormatting sqref="E100">
    <cfRule type="expression" dxfId="3001" priority="6742">
      <formula>B100="In Progress"</formula>
    </cfRule>
    <cfRule type="expression" dxfId="3000" priority="6743">
      <formula>B100="Not Needed"</formula>
    </cfRule>
    <cfRule type="expression" dxfId="2999" priority="6744">
      <formula>AND(E100&gt;=TODAY(), E100&lt;=(TODAY()+7), OR(B100="No",B100="In progress", B100=""))</formula>
    </cfRule>
    <cfRule type="expression" dxfId="2998" priority="6745">
      <formula>AND(E100&lt;TODAY(),OR(B100="No",B100="In progress", B100=""))</formula>
    </cfRule>
    <cfRule type="expression" dxfId="2997" priority="6746">
      <formula>B100="Yes"</formula>
    </cfRule>
  </conditionalFormatting>
  <conditionalFormatting sqref="E100">
    <cfRule type="expression" dxfId="2996" priority="6747">
      <formula>B100="In Progress"</formula>
    </cfRule>
    <cfRule type="expression" dxfId="2995" priority="6748">
      <formula>B100="Not Needed"</formula>
    </cfRule>
    <cfRule type="expression" dxfId="2994" priority="6749">
      <formula>AND(E100&gt;=TODAY(), E100&lt;=(TODAY()+7), OR(B100="No",B100="In progress", B100=""))</formula>
    </cfRule>
    <cfRule type="expression" dxfId="2993" priority="6750">
      <formula>AND(E100&lt;TODAY(),OR(B100="No",B100="In progress", B100=""))</formula>
    </cfRule>
    <cfRule type="expression" dxfId="2992" priority="6751">
      <formula>B100="Yes"</formula>
    </cfRule>
  </conditionalFormatting>
  <conditionalFormatting sqref="E100">
    <cfRule type="expression" dxfId="2991" priority="6752">
      <formula>B100="In Progress"</formula>
    </cfRule>
    <cfRule type="expression" dxfId="2990" priority="6753">
      <formula>B100="Not Needed"</formula>
    </cfRule>
    <cfRule type="expression" dxfId="2989" priority="6754">
      <formula>AND(E100&gt;=TODAY(), E100&lt;=(TODAY()+7), OR(B100="No",B100="In progress", B100=""))</formula>
    </cfRule>
    <cfRule type="expression" dxfId="2988" priority="6755">
      <formula>AND(E100&lt;TODAY(),OR(B100="No",B100="In progress", B100=""))</formula>
    </cfRule>
    <cfRule type="expression" dxfId="2987" priority="6756">
      <formula>B100="Yes"</formula>
    </cfRule>
  </conditionalFormatting>
  <conditionalFormatting sqref="E100">
    <cfRule type="expression" dxfId="2986" priority="6757">
      <formula>B100="In Progress"</formula>
    </cfRule>
    <cfRule type="expression" dxfId="2985" priority="6758">
      <formula>B100="Not Needed"</formula>
    </cfRule>
    <cfRule type="expression" dxfId="2984" priority="6759">
      <formula>AND(E100&gt;=TODAY(), E100&lt;=(TODAY()+7), OR(B100="No",B100="In progress", B100=""))</formula>
    </cfRule>
    <cfRule type="expression" dxfId="2983" priority="6760">
      <formula>AND(E100&lt;TODAY(),OR(B100="No",B100="In progress", B100=""))</formula>
    </cfRule>
    <cfRule type="expression" dxfId="2982" priority="6761">
      <formula>B100="Yes"</formula>
    </cfRule>
  </conditionalFormatting>
  <conditionalFormatting sqref="E101">
    <cfRule type="expression" dxfId="2981" priority="6762">
      <formula>B101="In Progress"</formula>
    </cfRule>
    <cfRule type="expression" dxfId="2980" priority="6763">
      <formula>B101="Not Needed"</formula>
    </cfRule>
    <cfRule type="expression" dxfId="2979" priority="6764">
      <formula>AND(E101&gt;=TODAY(), E101&lt;=(TODAY()+7), OR(B101="No",B101="In progress", B101=""))</formula>
    </cfRule>
    <cfRule type="expression" dxfId="2978" priority="6765">
      <formula>AND(E101&lt;TODAY(),OR(B101="No",B101="In progress", B101=""))</formula>
    </cfRule>
    <cfRule type="expression" dxfId="2977" priority="6766">
      <formula>B101="Yes"</formula>
    </cfRule>
  </conditionalFormatting>
  <conditionalFormatting sqref="E101">
    <cfRule type="expression" dxfId="2976" priority="6767">
      <formula>B101="In Progress"</formula>
    </cfRule>
    <cfRule type="expression" dxfId="2975" priority="6768">
      <formula>B101="Not Needed"</formula>
    </cfRule>
    <cfRule type="expression" dxfId="2974" priority="6769">
      <formula>AND(E101&gt;=TODAY(), E101&lt;=(TODAY()+7), OR(B101="No",B101="In progress", B101=""))</formula>
    </cfRule>
    <cfRule type="expression" dxfId="2973" priority="6770">
      <formula>AND(E101&lt;TODAY(),OR(B101="No",B101="In progress", B101=""))</formula>
    </cfRule>
    <cfRule type="expression" dxfId="2972" priority="6771">
      <formula>B101="Yes"</formula>
    </cfRule>
  </conditionalFormatting>
  <conditionalFormatting sqref="E101">
    <cfRule type="expression" dxfId="2971" priority="6772">
      <formula>B101="In Progress"</formula>
    </cfRule>
    <cfRule type="expression" dxfId="2970" priority="6773">
      <formula>B101="Not Needed"</formula>
    </cfRule>
    <cfRule type="expression" dxfId="2969" priority="6774">
      <formula>AND(E101&gt;=TODAY(), E101&lt;=(TODAY()+7), OR(B101="No",B101="In progress", B101=""))</formula>
    </cfRule>
    <cfRule type="expression" dxfId="2968" priority="6775">
      <formula>AND(E101&lt;TODAY(),OR(B101="No",B101="In progress", B101=""))</formula>
    </cfRule>
    <cfRule type="expression" dxfId="2967" priority="6776">
      <formula>B101="Yes"</formula>
    </cfRule>
  </conditionalFormatting>
  <conditionalFormatting sqref="E101">
    <cfRule type="expression" dxfId="2966" priority="6777">
      <formula>B101="In Progress"</formula>
    </cfRule>
    <cfRule type="expression" dxfId="2965" priority="6778">
      <formula>B101="Not Needed"</formula>
    </cfRule>
    <cfRule type="expression" dxfId="2964" priority="6779">
      <formula>AND(E101&gt;=TODAY(), E101&lt;=(TODAY()+7), OR(B101="No",B101="In progress", B101=""))</formula>
    </cfRule>
    <cfRule type="expression" dxfId="2963" priority="6780">
      <formula>AND(E101&lt;TODAY(),OR(B101="No",B101="In progress", B101=""))</formula>
    </cfRule>
    <cfRule type="expression" dxfId="2962" priority="6781">
      <formula>B101="Yes"</formula>
    </cfRule>
  </conditionalFormatting>
  <conditionalFormatting sqref="E101">
    <cfRule type="expression" dxfId="2961" priority="6782">
      <formula>B101="In Progress"</formula>
    </cfRule>
    <cfRule type="expression" dxfId="2960" priority="6783">
      <formula>B101="Not Needed"</formula>
    </cfRule>
    <cfRule type="expression" dxfId="2959" priority="6784">
      <formula>AND(E101&gt;=TODAY(), E101&lt;=(TODAY()+7), OR(B101="No",B101="In progress", B101=""))</formula>
    </cfRule>
    <cfRule type="expression" dxfId="2958" priority="6785">
      <formula>AND(E101&lt;TODAY(),OR(B101="No",B101="In progress", B101=""))</formula>
    </cfRule>
    <cfRule type="expression" dxfId="2957" priority="6786">
      <formula>B101="Yes"</formula>
    </cfRule>
  </conditionalFormatting>
  <conditionalFormatting sqref="E101">
    <cfRule type="expression" dxfId="2956" priority="6787">
      <formula>B101="In Progress"</formula>
    </cfRule>
    <cfRule type="expression" dxfId="2955" priority="6788">
      <formula>B101="Not Needed"</formula>
    </cfRule>
    <cfRule type="expression" dxfId="2954" priority="6789">
      <formula>AND(E101&gt;=TODAY(), E101&lt;=(TODAY()+7), OR(B101="No",B101="In progress", B101=""))</formula>
    </cfRule>
    <cfRule type="expression" dxfId="2953" priority="6790">
      <formula>AND(E101&lt;TODAY(),OR(B101="No",B101="In progress", B101=""))</formula>
    </cfRule>
    <cfRule type="expression" dxfId="2952" priority="6791">
      <formula>B101="Yes"</formula>
    </cfRule>
  </conditionalFormatting>
  <conditionalFormatting sqref="E101">
    <cfRule type="expression" dxfId="2951" priority="6792">
      <formula>B101="In Progress"</formula>
    </cfRule>
    <cfRule type="expression" dxfId="2950" priority="6793">
      <formula>B101="Not Needed"</formula>
    </cfRule>
    <cfRule type="expression" dxfId="2949" priority="6794">
      <formula>AND(E101&gt;=TODAY(), E101&lt;=(TODAY()+7), OR(B101="No",B101="In progress", B101=""))</formula>
    </cfRule>
    <cfRule type="expression" dxfId="2948" priority="6795">
      <formula>AND(E101&lt;TODAY(),OR(B101="No",B101="In progress", B101=""))</formula>
    </cfRule>
    <cfRule type="expression" dxfId="2947" priority="6796">
      <formula>B101="Yes"</formula>
    </cfRule>
  </conditionalFormatting>
  <conditionalFormatting sqref="E101">
    <cfRule type="expression" dxfId="2946" priority="6797">
      <formula>B101="In Progress"</formula>
    </cfRule>
    <cfRule type="expression" dxfId="2945" priority="6798">
      <formula>B101="Not Needed"</formula>
    </cfRule>
    <cfRule type="expression" dxfId="2944" priority="6799">
      <formula>AND(E101&gt;=TODAY(), E101&lt;=(TODAY()+7), OR(B101="No",B101="In progress", B101=""))</formula>
    </cfRule>
    <cfRule type="expression" dxfId="2943" priority="6800">
      <formula>AND(E101&lt;TODAY(),OR(B101="No",B101="In progress", B101=""))</formula>
    </cfRule>
    <cfRule type="expression" dxfId="2942" priority="6801">
      <formula>B101="Yes"</formula>
    </cfRule>
  </conditionalFormatting>
  <conditionalFormatting sqref="E101">
    <cfRule type="expression" dxfId="2941" priority="6802">
      <formula>B101="In Progress"</formula>
    </cfRule>
    <cfRule type="expression" dxfId="2940" priority="6803">
      <formula>B101="Not Needed"</formula>
    </cfRule>
    <cfRule type="expression" dxfId="2939" priority="6804">
      <formula>AND(E101&gt;=TODAY(), E101&lt;=(TODAY()+7), OR(B101="No",B101="In progress", B101=""))</formula>
    </cfRule>
    <cfRule type="expression" dxfId="2938" priority="6805">
      <formula>AND(E101&lt;TODAY(),OR(B101="No",B101="In progress", B101=""))</formula>
    </cfRule>
    <cfRule type="expression" dxfId="2937" priority="6806">
      <formula>B101="Yes"</formula>
    </cfRule>
  </conditionalFormatting>
  <conditionalFormatting sqref="E101">
    <cfRule type="expression" dxfId="2936" priority="6807">
      <formula>B101="In Progress"</formula>
    </cfRule>
    <cfRule type="expression" dxfId="2935" priority="6808">
      <formula>B101="Not Needed"</formula>
    </cfRule>
    <cfRule type="expression" dxfId="2934" priority="6809">
      <formula>AND(E101&gt;=TODAY(), E101&lt;=(TODAY()+7), OR(B101="No",B101="In progress", B101=""))</formula>
    </cfRule>
    <cfRule type="expression" dxfId="2933" priority="6810">
      <formula>AND(E101&lt;TODAY(),OR(B101="No",B101="In progress", B101=""))</formula>
    </cfRule>
    <cfRule type="expression" dxfId="2932" priority="6811">
      <formula>B101="Yes"</formula>
    </cfRule>
  </conditionalFormatting>
  <conditionalFormatting sqref="E102">
    <cfRule type="expression" dxfId="2931" priority="6812">
      <formula>B102="In Progress"</formula>
    </cfRule>
    <cfRule type="expression" dxfId="2930" priority="6813">
      <formula>B102="Not Needed"</formula>
    </cfRule>
    <cfRule type="expression" dxfId="2929" priority="6814">
      <formula>AND(E102&gt;=TODAY(), E102&lt;=(TODAY()+7), OR(B102="No",B102="In progress", B102=""))</formula>
    </cfRule>
    <cfRule type="expression" dxfId="2928" priority="6815">
      <formula>AND(E102&lt;TODAY(),OR(B102="No",B102="In progress", B102=""))</formula>
    </cfRule>
    <cfRule type="expression" dxfId="2927" priority="6816">
      <formula>B102="Yes"</formula>
    </cfRule>
  </conditionalFormatting>
  <conditionalFormatting sqref="E102">
    <cfRule type="expression" dxfId="2926" priority="6817">
      <formula>B102="In Progress"</formula>
    </cfRule>
    <cfRule type="expression" dxfId="2925" priority="6818">
      <formula>B102="Not Needed"</formula>
    </cfRule>
    <cfRule type="expression" dxfId="2924" priority="6819">
      <formula>AND(E102&gt;=TODAY(), E102&lt;=(TODAY()+7), OR(B102="No",B102="In progress", B102=""))</formula>
    </cfRule>
    <cfRule type="expression" dxfId="2923" priority="6820">
      <formula>AND(E102&lt;TODAY(),OR(B102="No",B102="In progress", B102=""))</formula>
    </cfRule>
    <cfRule type="expression" dxfId="2922" priority="6821">
      <formula>B102="Yes"</formula>
    </cfRule>
  </conditionalFormatting>
  <conditionalFormatting sqref="E102">
    <cfRule type="expression" dxfId="2921" priority="6822">
      <formula>B102="In Progress"</formula>
    </cfRule>
    <cfRule type="expression" dxfId="2920" priority="6823">
      <formula>B102="Not Needed"</formula>
    </cfRule>
    <cfRule type="expression" dxfId="2919" priority="6824">
      <formula>AND(E102&gt;=TODAY(), E102&lt;=(TODAY()+7), OR(B102="No",B102="In progress", B102=""))</formula>
    </cfRule>
    <cfRule type="expression" dxfId="2918" priority="6825">
      <formula>AND(E102&lt;TODAY(),OR(B102="No",B102="In progress", B102=""))</formula>
    </cfRule>
    <cfRule type="expression" dxfId="2917" priority="6826">
      <formula>B102="Yes"</formula>
    </cfRule>
  </conditionalFormatting>
  <conditionalFormatting sqref="E102">
    <cfRule type="expression" dxfId="2916" priority="6827">
      <formula>B102="In Progress"</formula>
    </cfRule>
    <cfRule type="expression" dxfId="2915" priority="6828">
      <formula>B102="Not Needed"</formula>
    </cfRule>
    <cfRule type="expression" dxfId="2914" priority="6829">
      <formula>AND(E102&gt;=TODAY(), E102&lt;=(TODAY()+7), OR(B102="No",B102="In progress", B102=""))</formula>
    </cfRule>
    <cfRule type="expression" dxfId="2913" priority="6830">
      <formula>AND(E102&lt;TODAY(),OR(B102="No",B102="In progress", B102=""))</formula>
    </cfRule>
    <cfRule type="expression" dxfId="2912" priority="6831">
      <formula>B102="Yes"</formula>
    </cfRule>
  </conditionalFormatting>
  <conditionalFormatting sqref="E102">
    <cfRule type="expression" dxfId="2911" priority="6832">
      <formula>B102="In Progress"</formula>
    </cfRule>
    <cfRule type="expression" dxfId="2910" priority="6833">
      <formula>B102="Not Needed"</formula>
    </cfRule>
    <cfRule type="expression" dxfId="2909" priority="6834">
      <formula>AND(E102&gt;=TODAY(), E102&lt;=(TODAY()+7), OR(B102="No",B102="In progress", B102=""))</formula>
    </cfRule>
    <cfRule type="expression" dxfId="2908" priority="6835">
      <formula>AND(E102&lt;TODAY(),OR(B102="No",B102="In progress", B102=""))</formula>
    </cfRule>
    <cfRule type="expression" dxfId="2907" priority="6836">
      <formula>B102="Yes"</formula>
    </cfRule>
  </conditionalFormatting>
  <conditionalFormatting sqref="E102">
    <cfRule type="expression" dxfId="2906" priority="6837">
      <formula>B102="In Progress"</formula>
    </cfRule>
    <cfRule type="expression" dxfId="2905" priority="6838">
      <formula>B102="Not Needed"</formula>
    </cfRule>
    <cfRule type="expression" dxfId="2904" priority="6839">
      <formula>AND(E102&gt;=TODAY(), E102&lt;=(TODAY()+7), OR(B102="No",B102="In progress", B102=""))</formula>
    </cfRule>
    <cfRule type="expression" dxfId="2903" priority="6840">
      <formula>AND(E102&lt;TODAY(),OR(B102="No",B102="In progress", B102=""))</formula>
    </cfRule>
    <cfRule type="expression" dxfId="2902" priority="6841">
      <formula>B102="Yes"</formula>
    </cfRule>
  </conditionalFormatting>
  <conditionalFormatting sqref="E102">
    <cfRule type="expression" dxfId="2901" priority="6842">
      <formula>B102="In Progress"</formula>
    </cfRule>
    <cfRule type="expression" dxfId="2900" priority="6843">
      <formula>B102="Not Needed"</formula>
    </cfRule>
    <cfRule type="expression" dxfId="2899" priority="6844">
      <formula>AND(E102&gt;=TODAY(), E102&lt;=(TODAY()+7), OR(B102="No",B102="In progress", B102=""))</formula>
    </cfRule>
    <cfRule type="expression" dxfId="2898" priority="6845">
      <formula>AND(E102&lt;TODAY(),OR(B102="No",B102="In progress", B102=""))</formula>
    </cfRule>
    <cfRule type="expression" dxfId="2897" priority="6846">
      <formula>B102="Yes"</formula>
    </cfRule>
  </conditionalFormatting>
  <conditionalFormatting sqref="E102">
    <cfRule type="expression" dxfId="2896" priority="6847">
      <formula>B102="In Progress"</formula>
    </cfRule>
    <cfRule type="expression" dxfId="2895" priority="6848">
      <formula>B102="Not Needed"</formula>
    </cfRule>
    <cfRule type="expression" dxfId="2894" priority="6849">
      <formula>AND(E102&gt;=TODAY(), E102&lt;=(TODAY()+7), OR(B102="No",B102="In progress", B102=""))</formula>
    </cfRule>
    <cfRule type="expression" dxfId="2893" priority="6850">
      <formula>AND(E102&lt;TODAY(),OR(B102="No",B102="In progress", B102=""))</formula>
    </cfRule>
    <cfRule type="expression" dxfId="2892" priority="6851">
      <formula>B102="Yes"</formula>
    </cfRule>
  </conditionalFormatting>
  <conditionalFormatting sqref="E102">
    <cfRule type="expression" dxfId="2891" priority="6852">
      <formula>B102="In Progress"</formula>
    </cfRule>
    <cfRule type="expression" dxfId="2890" priority="6853">
      <formula>B102="Not Needed"</formula>
    </cfRule>
    <cfRule type="expression" dxfId="2889" priority="6854">
      <formula>AND(E102&gt;=TODAY(), E102&lt;=(TODAY()+7), OR(B102="No",B102="In progress", B102=""))</formula>
    </cfRule>
    <cfRule type="expression" dxfId="2888" priority="6855">
      <formula>AND(E102&lt;TODAY(),OR(B102="No",B102="In progress", B102=""))</formula>
    </cfRule>
    <cfRule type="expression" dxfId="2887" priority="6856">
      <formula>B102="Yes"</formula>
    </cfRule>
  </conditionalFormatting>
  <conditionalFormatting sqref="E102">
    <cfRule type="expression" dxfId="2886" priority="6857">
      <formula>B102="In Progress"</formula>
    </cfRule>
    <cfRule type="expression" dxfId="2885" priority="6858">
      <formula>B102="Not Needed"</formula>
    </cfRule>
    <cfRule type="expression" dxfId="2884" priority="6859">
      <formula>AND(E102&gt;=TODAY(), E102&lt;=(TODAY()+7), OR(B102="No",B102="In progress", B102=""))</formula>
    </cfRule>
    <cfRule type="expression" dxfId="2883" priority="6860">
      <formula>AND(E102&lt;TODAY(),OR(B102="No",B102="In progress", B102=""))</formula>
    </cfRule>
    <cfRule type="expression" dxfId="2882" priority="6861">
      <formula>B102="Yes"</formula>
    </cfRule>
  </conditionalFormatting>
  <conditionalFormatting sqref="E103">
    <cfRule type="expression" dxfId="2881" priority="6862">
      <formula>B103="In Progress"</formula>
    </cfRule>
    <cfRule type="expression" dxfId="2880" priority="6863">
      <formula>B103="Not Needed"</formula>
    </cfRule>
    <cfRule type="expression" dxfId="2879" priority="6864">
      <formula>AND(E103&gt;=TODAY(), E103&lt;=(TODAY()+7), OR(B103="No",B103="In progress", B103=""))</formula>
    </cfRule>
    <cfRule type="expression" dxfId="2878" priority="6865">
      <formula>AND(E103&lt;TODAY(),OR(B103="No",B103="In progress", B103=""))</formula>
    </cfRule>
    <cfRule type="expression" dxfId="2877" priority="6866">
      <formula>B103="Yes"</formula>
    </cfRule>
  </conditionalFormatting>
  <conditionalFormatting sqref="E103">
    <cfRule type="expression" dxfId="2876" priority="6867">
      <formula>B103="In Progress"</formula>
    </cfRule>
    <cfRule type="expression" dxfId="2875" priority="6868">
      <formula>B103="Not Needed"</formula>
    </cfRule>
    <cfRule type="expression" dxfId="2874" priority="6869">
      <formula>AND(E103&gt;=TODAY(), E103&lt;=(TODAY()+7), OR(B103="No",B103="In progress", B103=""))</formula>
    </cfRule>
    <cfRule type="expression" dxfId="2873" priority="6870">
      <formula>AND(E103&lt;TODAY(),OR(B103="No",B103="In progress", B103=""))</formula>
    </cfRule>
    <cfRule type="expression" dxfId="2872" priority="6871">
      <formula>B103="Yes"</formula>
    </cfRule>
  </conditionalFormatting>
  <conditionalFormatting sqref="E103">
    <cfRule type="expression" dxfId="2871" priority="6872">
      <formula>B103="In Progress"</formula>
    </cfRule>
    <cfRule type="expression" dxfId="2870" priority="6873">
      <formula>B103="Not Needed"</formula>
    </cfRule>
    <cfRule type="expression" dxfId="2869" priority="6874">
      <formula>AND(E103&gt;=TODAY(), E103&lt;=(TODAY()+7), OR(B103="No",B103="In progress", B103=""))</formula>
    </cfRule>
    <cfRule type="expression" dxfId="2868" priority="6875">
      <formula>AND(E103&lt;TODAY(),OR(B103="No",B103="In progress", B103=""))</formula>
    </cfRule>
    <cfRule type="expression" dxfId="2867" priority="6876">
      <formula>B103="Yes"</formula>
    </cfRule>
  </conditionalFormatting>
  <conditionalFormatting sqref="E103">
    <cfRule type="expression" dxfId="2866" priority="6877">
      <formula>B103="In Progress"</formula>
    </cfRule>
    <cfRule type="expression" dxfId="2865" priority="6878">
      <formula>B103="Not Needed"</formula>
    </cfRule>
    <cfRule type="expression" dxfId="2864" priority="6879">
      <formula>AND(E103&gt;=TODAY(), E103&lt;=(TODAY()+7), OR(B103="No",B103="In progress", B103=""))</formula>
    </cfRule>
    <cfRule type="expression" dxfId="2863" priority="6880">
      <formula>AND(E103&lt;TODAY(),OR(B103="No",B103="In progress", B103=""))</formula>
    </cfRule>
    <cfRule type="expression" dxfId="2862" priority="6881">
      <formula>B103="Yes"</formula>
    </cfRule>
  </conditionalFormatting>
  <conditionalFormatting sqref="E103">
    <cfRule type="expression" dxfId="2861" priority="6882">
      <formula>B103="In Progress"</formula>
    </cfRule>
    <cfRule type="expression" dxfId="2860" priority="6883">
      <formula>B103="Not Needed"</formula>
    </cfRule>
    <cfRule type="expression" dxfId="2859" priority="6884">
      <formula>AND(E103&gt;=TODAY(), E103&lt;=(TODAY()+7), OR(B103="No",B103="In progress", B103=""))</formula>
    </cfRule>
    <cfRule type="expression" dxfId="2858" priority="6885">
      <formula>AND(E103&lt;TODAY(),OR(B103="No",B103="In progress", B103=""))</formula>
    </cfRule>
    <cfRule type="expression" dxfId="2857" priority="6886">
      <formula>B103="Yes"</formula>
    </cfRule>
  </conditionalFormatting>
  <conditionalFormatting sqref="E103">
    <cfRule type="expression" dxfId="2856" priority="6887">
      <formula>B103="In Progress"</formula>
    </cfRule>
    <cfRule type="expression" dxfId="2855" priority="6888">
      <formula>B103="Not Needed"</formula>
    </cfRule>
    <cfRule type="expression" dxfId="2854" priority="6889">
      <formula>AND(E103&gt;=TODAY(), E103&lt;=(TODAY()+7), OR(B103="No",B103="In progress", B103=""))</formula>
    </cfRule>
    <cfRule type="expression" dxfId="2853" priority="6890">
      <formula>AND(E103&lt;TODAY(),OR(B103="No",B103="In progress", B103=""))</formula>
    </cfRule>
    <cfRule type="expression" dxfId="2852" priority="6891">
      <formula>B103="Yes"</formula>
    </cfRule>
  </conditionalFormatting>
  <conditionalFormatting sqref="E103">
    <cfRule type="expression" dxfId="2851" priority="6892">
      <formula>B103="In Progress"</formula>
    </cfRule>
    <cfRule type="expression" dxfId="2850" priority="6893">
      <formula>B103="Not Needed"</formula>
    </cfRule>
    <cfRule type="expression" dxfId="2849" priority="6894">
      <formula>AND(E103&gt;=TODAY(), E103&lt;=(TODAY()+7), OR(B103="No",B103="In progress", B103=""))</formula>
    </cfRule>
    <cfRule type="expression" dxfId="2848" priority="6895">
      <formula>AND(E103&lt;TODAY(),OR(B103="No",B103="In progress", B103=""))</formula>
    </cfRule>
    <cfRule type="expression" dxfId="2847" priority="6896">
      <formula>B103="Yes"</formula>
    </cfRule>
  </conditionalFormatting>
  <conditionalFormatting sqref="E103">
    <cfRule type="expression" dxfId="2846" priority="6897">
      <formula>B103="In Progress"</formula>
    </cfRule>
    <cfRule type="expression" dxfId="2845" priority="6898">
      <formula>B103="Not Needed"</formula>
    </cfRule>
    <cfRule type="expression" dxfId="2844" priority="6899">
      <formula>AND(E103&gt;=TODAY(), E103&lt;=(TODAY()+7), OR(B103="No",B103="In progress", B103=""))</formula>
    </cfRule>
    <cfRule type="expression" dxfId="2843" priority="6900">
      <formula>AND(E103&lt;TODAY(),OR(B103="No",B103="In progress", B103=""))</formula>
    </cfRule>
    <cfRule type="expression" dxfId="2842" priority="6901">
      <formula>B103="Yes"</formula>
    </cfRule>
  </conditionalFormatting>
  <conditionalFormatting sqref="E103">
    <cfRule type="expression" dxfId="2841" priority="6902">
      <formula>B103="In Progress"</formula>
    </cfRule>
    <cfRule type="expression" dxfId="2840" priority="6903">
      <formula>B103="Not Needed"</formula>
    </cfRule>
    <cfRule type="expression" dxfId="2839" priority="6904">
      <formula>AND(E103&gt;=TODAY(), E103&lt;=(TODAY()+7), OR(B103="No",B103="In progress", B103=""))</formula>
    </cfRule>
    <cfRule type="expression" dxfId="2838" priority="6905">
      <formula>AND(E103&lt;TODAY(),OR(B103="No",B103="In progress", B103=""))</formula>
    </cfRule>
    <cfRule type="expression" dxfId="2837" priority="6906">
      <formula>B103="Yes"</formula>
    </cfRule>
  </conditionalFormatting>
  <conditionalFormatting sqref="E103">
    <cfRule type="expression" dxfId="2836" priority="6907">
      <formula>B103="In Progress"</formula>
    </cfRule>
    <cfRule type="expression" dxfId="2835" priority="6908">
      <formula>B103="Not Needed"</formula>
    </cfRule>
    <cfRule type="expression" dxfId="2834" priority="6909">
      <formula>AND(E103&gt;=TODAY(), E103&lt;=(TODAY()+7), OR(B103="No",B103="In progress", B103=""))</formula>
    </cfRule>
    <cfRule type="expression" dxfId="2833" priority="6910">
      <formula>AND(E103&lt;TODAY(),OR(B103="No",B103="In progress", B103=""))</formula>
    </cfRule>
    <cfRule type="expression" dxfId="2832" priority="6911">
      <formula>B103="Yes"</formula>
    </cfRule>
  </conditionalFormatting>
  <conditionalFormatting sqref="E104">
    <cfRule type="expression" dxfId="2831" priority="6912">
      <formula>B104="In Progress"</formula>
    </cfRule>
    <cfRule type="expression" dxfId="2830" priority="6913">
      <formula>B104="Not Needed"</formula>
    </cfRule>
    <cfRule type="expression" dxfId="2829" priority="6914">
      <formula>AND(E104&gt;=TODAY(), E104&lt;=(TODAY()+7), OR(B104="No",B104="In progress", B104=""))</formula>
    </cfRule>
    <cfRule type="expression" dxfId="2828" priority="6915">
      <formula>AND(E104&lt;TODAY(),OR(B104="No",B104="In progress", B104=""))</formula>
    </cfRule>
    <cfRule type="expression" dxfId="2827" priority="6916">
      <formula>B104="Yes"</formula>
    </cfRule>
  </conditionalFormatting>
  <conditionalFormatting sqref="E104">
    <cfRule type="expression" dxfId="2826" priority="6917">
      <formula>B104="In Progress"</formula>
    </cfRule>
    <cfRule type="expression" dxfId="2825" priority="6918">
      <formula>B104="Not Needed"</formula>
    </cfRule>
    <cfRule type="expression" dxfId="2824" priority="6919">
      <formula>AND(E104&gt;=TODAY(), E104&lt;=(TODAY()+7), OR(B104="No",B104="In progress", B104=""))</formula>
    </cfRule>
    <cfRule type="expression" dxfId="2823" priority="6920">
      <formula>AND(E104&lt;TODAY(),OR(B104="No",B104="In progress", B104=""))</formula>
    </cfRule>
    <cfRule type="expression" dxfId="2822" priority="6921">
      <formula>B104="Yes"</formula>
    </cfRule>
  </conditionalFormatting>
  <conditionalFormatting sqref="E104">
    <cfRule type="expression" dxfId="2821" priority="6922">
      <formula>B104="In Progress"</formula>
    </cfRule>
    <cfRule type="expression" dxfId="2820" priority="6923">
      <formula>B104="Not Needed"</formula>
    </cfRule>
    <cfRule type="expression" dxfId="2819" priority="6924">
      <formula>AND(E104&gt;=TODAY(), E104&lt;=(TODAY()+7), OR(B104="No",B104="In progress", B104=""))</formula>
    </cfRule>
    <cfRule type="expression" dxfId="2818" priority="6925">
      <formula>AND(E104&lt;TODAY(),OR(B104="No",B104="In progress", B104=""))</formula>
    </cfRule>
    <cfRule type="expression" dxfId="2817" priority="6926">
      <formula>B104="Yes"</formula>
    </cfRule>
  </conditionalFormatting>
  <conditionalFormatting sqref="E104">
    <cfRule type="expression" dxfId="2816" priority="6927">
      <formula>B104="In Progress"</formula>
    </cfRule>
    <cfRule type="expression" dxfId="2815" priority="6928">
      <formula>B104="Not Needed"</formula>
    </cfRule>
    <cfRule type="expression" dxfId="2814" priority="6929">
      <formula>AND(E104&gt;=TODAY(), E104&lt;=(TODAY()+7), OR(B104="No",B104="In progress", B104=""))</formula>
    </cfRule>
    <cfRule type="expression" dxfId="2813" priority="6930">
      <formula>AND(E104&lt;TODAY(),OR(B104="No",B104="In progress", B104=""))</formula>
    </cfRule>
    <cfRule type="expression" dxfId="2812" priority="6931">
      <formula>B104="Yes"</formula>
    </cfRule>
  </conditionalFormatting>
  <conditionalFormatting sqref="E104">
    <cfRule type="expression" dxfId="2811" priority="6932">
      <formula>B104="In Progress"</formula>
    </cfRule>
    <cfRule type="expression" dxfId="2810" priority="6933">
      <formula>B104="Not Needed"</formula>
    </cfRule>
    <cfRule type="expression" dxfId="2809" priority="6934">
      <formula>AND(E104&gt;=TODAY(), E104&lt;=(TODAY()+7), OR(B104="No",B104="In progress", B104=""))</formula>
    </cfRule>
    <cfRule type="expression" dxfId="2808" priority="6935">
      <formula>AND(E104&lt;TODAY(),OR(B104="No",B104="In progress", B104=""))</formula>
    </cfRule>
    <cfRule type="expression" dxfId="2807" priority="6936">
      <formula>B104="Yes"</formula>
    </cfRule>
  </conditionalFormatting>
  <conditionalFormatting sqref="E104">
    <cfRule type="expression" dxfId="2806" priority="6937">
      <formula>B104="In Progress"</formula>
    </cfRule>
    <cfRule type="expression" dxfId="2805" priority="6938">
      <formula>B104="Not Needed"</formula>
    </cfRule>
    <cfRule type="expression" dxfId="2804" priority="6939">
      <formula>AND(E104&gt;=TODAY(), E104&lt;=(TODAY()+7), OR(B104="No",B104="In progress", B104=""))</formula>
    </cfRule>
    <cfRule type="expression" dxfId="2803" priority="6940">
      <formula>AND(E104&lt;TODAY(),OR(B104="No",B104="In progress", B104=""))</formula>
    </cfRule>
    <cfRule type="expression" dxfId="2802" priority="6941">
      <formula>B104="Yes"</formula>
    </cfRule>
  </conditionalFormatting>
  <conditionalFormatting sqref="E104">
    <cfRule type="expression" dxfId="2801" priority="6942">
      <formula>B104="In Progress"</formula>
    </cfRule>
    <cfRule type="expression" dxfId="2800" priority="6943">
      <formula>B104="Not Needed"</formula>
    </cfRule>
    <cfRule type="expression" dxfId="2799" priority="6944">
      <formula>AND(E104&gt;=TODAY(), E104&lt;=(TODAY()+7), OR(B104="No",B104="In progress", B104=""))</formula>
    </cfRule>
    <cfRule type="expression" dxfId="2798" priority="6945">
      <formula>AND(E104&lt;TODAY(),OR(B104="No",B104="In progress", B104=""))</formula>
    </cfRule>
    <cfRule type="expression" dxfId="2797" priority="6946">
      <formula>B104="Yes"</formula>
    </cfRule>
  </conditionalFormatting>
  <conditionalFormatting sqref="E104">
    <cfRule type="expression" dxfId="2796" priority="6947">
      <formula>B104="In Progress"</formula>
    </cfRule>
    <cfRule type="expression" dxfId="2795" priority="6948">
      <formula>B104="Not Needed"</formula>
    </cfRule>
    <cfRule type="expression" dxfId="2794" priority="6949">
      <formula>AND(E104&gt;=TODAY(), E104&lt;=(TODAY()+7), OR(B104="No",B104="In progress", B104=""))</formula>
    </cfRule>
    <cfRule type="expression" dxfId="2793" priority="6950">
      <formula>AND(E104&lt;TODAY(),OR(B104="No",B104="In progress", B104=""))</formula>
    </cfRule>
    <cfRule type="expression" dxfId="2792" priority="6951">
      <formula>B104="Yes"</formula>
    </cfRule>
  </conditionalFormatting>
  <conditionalFormatting sqref="E104">
    <cfRule type="expression" dxfId="2791" priority="6952">
      <formula>B104="In Progress"</formula>
    </cfRule>
    <cfRule type="expression" dxfId="2790" priority="6953">
      <formula>B104="Not Needed"</formula>
    </cfRule>
    <cfRule type="expression" dxfId="2789" priority="6954">
      <formula>AND(E104&gt;=TODAY(), E104&lt;=(TODAY()+7), OR(B104="No",B104="In progress", B104=""))</formula>
    </cfRule>
    <cfRule type="expression" dxfId="2788" priority="6955">
      <formula>AND(E104&lt;TODAY(),OR(B104="No",B104="In progress", B104=""))</formula>
    </cfRule>
    <cfRule type="expression" dxfId="2787" priority="6956">
      <formula>B104="Yes"</formula>
    </cfRule>
  </conditionalFormatting>
  <conditionalFormatting sqref="E104">
    <cfRule type="expression" dxfId="2786" priority="6957">
      <formula>B104="In Progress"</formula>
    </cfRule>
    <cfRule type="expression" dxfId="2785" priority="6958">
      <formula>B104="Not Needed"</formula>
    </cfRule>
    <cfRule type="expression" dxfId="2784" priority="6959">
      <formula>AND(E104&gt;=TODAY(), E104&lt;=(TODAY()+7), OR(B104="No",B104="In progress", B104=""))</formula>
    </cfRule>
    <cfRule type="expression" dxfId="2783" priority="6960">
      <formula>AND(E104&lt;TODAY(),OR(B104="No",B104="In progress", B104=""))</formula>
    </cfRule>
    <cfRule type="expression" dxfId="2782" priority="6961">
      <formula>B104="Yes"</formula>
    </cfRule>
  </conditionalFormatting>
  <conditionalFormatting sqref="E105">
    <cfRule type="expression" dxfId="2781" priority="6962">
      <formula>B105="In Progress"</formula>
    </cfRule>
    <cfRule type="expression" dxfId="2780" priority="6963">
      <formula>B105="Not Needed"</formula>
    </cfRule>
    <cfRule type="expression" dxfId="2779" priority="6964">
      <formula>AND(E105&gt;=TODAY(), E105&lt;=(TODAY()+7), OR(B105="No",B105="In progress", B105=""))</formula>
    </cfRule>
    <cfRule type="expression" dxfId="2778" priority="6965">
      <formula>AND(E105&lt;TODAY(),OR(B105="No",B105="In progress", B105=""))</formula>
    </cfRule>
    <cfRule type="expression" dxfId="2777" priority="6966">
      <formula>B105="Yes"</formula>
    </cfRule>
  </conditionalFormatting>
  <conditionalFormatting sqref="E105">
    <cfRule type="expression" dxfId="2776" priority="6967">
      <formula>B105="In Progress"</formula>
    </cfRule>
    <cfRule type="expression" dxfId="2775" priority="6968">
      <formula>B105="Not Needed"</formula>
    </cfRule>
    <cfRule type="expression" dxfId="2774" priority="6969">
      <formula>AND(E105&gt;=TODAY(), E105&lt;=(TODAY()+7), OR(B105="No",B105="In progress", B105=""))</formula>
    </cfRule>
    <cfRule type="expression" dxfId="2773" priority="6970">
      <formula>AND(E105&lt;TODAY(),OR(B105="No",B105="In progress", B105=""))</formula>
    </cfRule>
    <cfRule type="expression" dxfId="2772" priority="6971">
      <formula>B105="Yes"</formula>
    </cfRule>
  </conditionalFormatting>
  <conditionalFormatting sqref="E105">
    <cfRule type="expression" dxfId="2771" priority="6972">
      <formula>B105="In Progress"</formula>
    </cfRule>
    <cfRule type="expression" dxfId="2770" priority="6973">
      <formula>B105="Not Needed"</formula>
    </cfRule>
    <cfRule type="expression" dxfId="2769" priority="6974">
      <formula>AND(E105&gt;=TODAY(), E105&lt;=(TODAY()+7), OR(B105="No",B105="In progress", B105=""))</formula>
    </cfRule>
    <cfRule type="expression" dxfId="2768" priority="6975">
      <formula>AND(E105&lt;TODAY(),OR(B105="No",B105="In progress", B105=""))</formula>
    </cfRule>
    <cfRule type="expression" dxfId="2767" priority="6976">
      <formula>B105="Yes"</formula>
    </cfRule>
  </conditionalFormatting>
  <conditionalFormatting sqref="E105">
    <cfRule type="expression" dxfId="2766" priority="6977">
      <formula>B105="In Progress"</formula>
    </cfRule>
    <cfRule type="expression" dxfId="2765" priority="6978">
      <formula>B105="Not Needed"</formula>
    </cfRule>
    <cfRule type="expression" dxfId="2764" priority="6979">
      <formula>AND(E105&gt;=TODAY(), E105&lt;=(TODAY()+7), OR(B105="No",B105="In progress", B105=""))</formula>
    </cfRule>
    <cfRule type="expression" dxfId="2763" priority="6980">
      <formula>AND(E105&lt;TODAY(),OR(B105="No",B105="In progress", B105=""))</formula>
    </cfRule>
    <cfRule type="expression" dxfId="2762" priority="6981">
      <formula>B105="Yes"</formula>
    </cfRule>
  </conditionalFormatting>
  <conditionalFormatting sqref="E105">
    <cfRule type="expression" dxfId="2761" priority="6982">
      <formula>B105="In Progress"</formula>
    </cfRule>
    <cfRule type="expression" dxfId="2760" priority="6983">
      <formula>B105="Not Needed"</formula>
    </cfRule>
    <cfRule type="expression" dxfId="2759" priority="6984">
      <formula>AND(E105&gt;=TODAY(), E105&lt;=(TODAY()+7), OR(B105="No",B105="In progress", B105=""))</formula>
    </cfRule>
    <cfRule type="expression" dxfId="2758" priority="6985">
      <formula>AND(E105&lt;TODAY(),OR(B105="No",B105="In progress", B105=""))</formula>
    </cfRule>
    <cfRule type="expression" dxfId="2757" priority="6986">
      <formula>B105="Yes"</formula>
    </cfRule>
  </conditionalFormatting>
  <conditionalFormatting sqref="E105">
    <cfRule type="expression" dxfId="2756" priority="6987">
      <formula>B105="In Progress"</formula>
    </cfRule>
    <cfRule type="expression" dxfId="2755" priority="6988">
      <formula>B105="Not Needed"</formula>
    </cfRule>
    <cfRule type="expression" dxfId="2754" priority="6989">
      <formula>AND(E105&gt;=TODAY(), E105&lt;=(TODAY()+7), OR(B105="No",B105="In progress", B105=""))</formula>
    </cfRule>
    <cfRule type="expression" dxfId="2753" priority="6990">
      <formula>AND(E105&lt;TODAY(),OR(B105="No",B105="In progress", B105=""))</formula>
    </cfRule>
    <cfRule type="expression" dxfId="2752" priority="6991">
      <formula>B105="Yes"</formula>
    </cfRule>
  </conditionalFormatting>
  <conditionalFormatting sqref="E105">
    <cfRule type="expression" dxfId="2751" priority="6992">
      <formula>B105="In Progress"</formula>
    </cfRule>
    <cfRule type="expression" dxfId="2750" priority="6993">
      <formula>B105="Not Needed"</formula>
    </cfRule>
    <cfRule type="expression" dxfId="2749" priority="6994">
      <formula>AND(E105&gt;=TODAY(), E105&lt;=(TODAY()+7), OR(B105="No",B105="In progress", B105=""))</formula>
    </cfRule>
    <cfRule type="expression" dxfId="2748" priority="6995">
      <formula>AND(E105&lt;TODAY(),OR(B105="No",B105="In progress", B105=""))</formula>
    </cfRule>
    <cfRule type="expression" dxfId="2747" priority="6996">
      <formula>B105="Yes"</formula>
    </cfRule>
  </conditionalFormatting>
  <conditionalFormatting sqref="E105">
    <cfRule type="expression" dxfId="2746" priority="6997">
      <formula>B105="In Progress"</formula>
    </cfRule>
    <cfRule type="expression" dxfId="2745" priority="6998">
      <formula>B105="Not Needed"</formula>
    </cfRule>
    <cfRule type="expression" dxfId="2744" priority="6999">
      <formula>AND(E105&gt;=TODAY(), E105&lt;=(TODAY()+7), OR(B105="No",B105="In progress", B105=""))</formula>
    </cfRule>
    <cfRule type="expression" dxfId="2743" priority="7000">
      <formula>AND(E105&lt;TODAY(),OR(B105="No",B105="In progress", B105=""))</formula>
    </cfRule>
    <cfRule type="expression" dxfId="2742" priority="7001">
      <formula>B105="Yes"</formula>
    </cfRule>
  </conditionalFormatting>
  <conditionalFormatting sqref="E105">
    <cfRule type="expression" dxfId="2741" priority="7002">
      <formula>B105="In Progress"</formula>
    </cfRule>
    <cfRule type="expression" dxfId="2740" priority="7003">
      <formula>B105="Not Needed"</formula>
    </cfRule>
    <cfRule type="expression" dxfId="2739" priority="7004">
      <formula>AND(E105&gt;=TODAY(), E105&lt;=(TODAY()+7), OR(B105="No",B105="In progress", B105=""))</formula>
    </cfRule>
    <cfRule type="expression" dxfId="2738" priority="7005">
      <formula>AND(E105&lt;TODAY(),OR(B105="No",B105="In progress", B105=""))</formula>
    </cfRule>
    <cfRule type="expression" dxfId="2737" priority="7006">
      <formula>B105="Yes"</formula>
    </cfRule>
  </conditionalFormatting>
  <conditionalFormatting sqref="E105">
    <cfRule type="expression" dxfId="2736" priority="7007">
      <formula>B105="In Progress"</formula>
    </cfRule>
    <cfRule type="expression" dxfId="2735" priority="7008">
      <formula>B105="Not Needed"</formula>
    </cfRule>
    <cfRule type="expression" dxfId="2734" priority="7009">
      <formula>AND(E105&gt;=TODAY(), E105&lt;=(TODAY()+7), OR(B105="No",B105="In progress", B105=""))</formula>
    </cfRule>
    <cfRule type="expression" dxfId="2733" priority="7010">
      <formula>AND(E105&lt;TODAY(),OR(B105="No",B105="In progress", B105=""))</formula>
    </cfRule>
    <cfRule type="expression" dxfId="2732" priority="7011">
      <formula>B105="Yes"</formula>
    </cfRule>
  </conditionalFormatting>
  <conditionalFormatting sqref="E106:E107">
    <cfRule type="expression" dxfId="2731" priority="7012">
      <formula>B106="In Progress"</formula>
    </cfRule>
    <cfRule type="expression" dxfId="2730" priority="7013">
      <formula>B106="Not Needed"</formula>
    </cfRule>
    <cfRule type="expression" dxfId="2729" priority="7014">
      <formula>AND(E106&gt;=TODAY(), E106&lt;=(TODAY()+7), OR(B106="No",B106="In progress", B106=""))</formula>
    </cfRule>
    <cfRule type="expression" dxfId="2728" priority="7015">
      <formula>AND(E106&lt;TODAY(),OR(B106="No",B106="In progress", B106=""))</formula>
    </cfRule>
    <cfRule type="expression" dxfId="2727" priority="7016">
      <formula>B106="Yes"</formula>
    </cfRule>
  </conditionalFormatting>
  <conditionalFormatting sqref="E106:E107">
    <cfRule type="expression" dxfId="2726" priority="7017">
      <formula>B106="In Progress"</formula>
    </cfRule>
    <cfRule type="expression" dxfId="2725" priority="7018">
      <formula>B106="Not Needed"</formula>
    </cfRule>
    <cfRule type="expression" dxfId="2724" priority="7019">
      <formula>AND(E106&gt;=TODAY(), E106&lt;=(TODAY()+7), OR(B106="No",B106="In progress", B106=""))</formula>
    </cfRule>
    <cfRule type="expression" dxfId="2723" priority="7020">
      <formula>AND(E106&lt;TODAY(),OR(B106="No",B106="In progress", B106=""))</formula>
    </cfRule>
    <cfRule type="expression" dxfId="2722" priority="7021">
      <formula>B106="Yes"</formula>
    </cfRule>
  </conditionalFormatting>
  <conditionalFormatting sqref="E106:E107">
    <cfRule type="expression" dxfId="2721" priority="7022">
      <formula>B106="In Progress"</formula>
    </cfRule>
    <cfRule type="expression" dxfId="2720" priority="7023">
      <formula>B106="Not Needed"</formula>
    </cfRule>
    <cfRule type="expression" dxfId="2719" priority="7024">
      <formula>AND(E106&gt;=TODAY(), E106&lt;=(TODAY()+7), OR(B106="No",B106="In progress", B106=""))</formula>
    </cfRule>
    <cfRule type="expression" dxfId="2718" priority="7025">
      <formula>AND(E106&lt;TODAY(),OR(B106="No",B106="In progress", B106=""))</formula>
    </cfRule>
    <cfRule type="expression" dxfId="2717" priority="7026">
      <formula>B106="Yes"</formula>
    </cfRule>
  </conditionalFormatting>
  <conditionalFormatting sqref="E106:E107">
    <cfRule type="expression" dxfId="2716" priority="7027">
      <formula>B106="In Progress"</formula>
    </cfRule>
    <cfRule type="expression" dxfId="2715" priority="7028">
      <formula>B106="Not Needed"</formula>
    </cfRule>
    <cfRule type="expression" dxfId="2714" priority="7029">
      <formula>AND(E106&gt;=TODAY(), E106&lt;=(TODAY()+7), OR(B106="No",B106="In progress", B106=""))</formula>
    </cfRule>
    <cfRule type="expression" dxfId="2713" priority="7030">
      <formula>AND(E106&lt;TODAY(),OR(B106="No",B106="In progress", B106=""))</formula>
    </cfRule>
    <cfRule type="expression" dxfId="2712" priority="7031">
      <formula>B106="Yes"</formula>
    </cfRule>
  </conditionalFormatting>
  <conditionalFormatting sqref="E106:E107">
    <cfRule type="expression" dxfId="2711" priority="7032">
      <formula>B106="In Progress"</formula>
    </cfRule>
    <cfRule type="expression" dxfId="2710" priority="7033">
      <formula>B106="Not Needed"</formula>
    </cfRule>
    <cfRule type="expression" dxfId="2709" priority="7034">
      <formula>AND(E106&gt;=TODAY(), E106&lt;=(TODAY()+7), OR(B106="No",B106="In progress", B106=""))</formula>
    </cfRule>
    <cfRule type="expression" dxfId="2708" priority="7035">
      <formula>AND(E106&lt;TODAY(),OR(B106="No",B106="In progress", B106=""))</formula>
    </cfRule>
    <cfRule type="expression" dxfId="2707" priority="7036">
      <formula>B106="Yes"</formula>
    </cfRule>
  </conditionalFormatting>
  <conditionalFormatting sqref="E106:E107">
    <cfRule type="expression" dxfId="2706" priority="7037">
      <formula>B106="In Progress"</formula>
    </cfRule>
    <cfRule type="expression" dxfId="2705" priority="7038">
      <formula>B106="Not Needed"</formula>
    </cfRule>
    <cfRule type="expression" dxfId="2704" priority="7039">
      <formula>AND(E106&gt;=TODAY(), E106&lt;=(TODAY()+7), OR(B106="No",B106="In progress", B106=""))</formula>
    </cfRule>
    <cfRule type="expression" dxfId="2703" priority="7040">
      <formula>AND(E106&lt;TODAY(),OR(B106="No",B106="In progress", B106=""))</formula>
    </cfRule>
    <cfRule type="expression" dxfId="2702" priority="7041">
      <formula>B106="Yes"</formula>
    </cfRule>
  </conditionalFormatting>
  <conditionalFormatting sqref="E106:E107">
    <cfRule type="expression" dxfId="2701" priority="7042">
      <formula>B106="In Progress"</formula>
    </cfRule>
    <cfRule type="expression" dxfId="2700" priority="7043">
      <formula>B106="Not Needed"</formula>
    </cfRule>
    <cfRule type="expression" dxfId="2699" priority="7044">
      <formula>AND(E106&gt;=TODAY(), E106&lt;=(TODAY()+7), OR(B106="No",B106="In progress", B106=""))</formula>
    </cfRule>
    <cfRule type="expression" dxfId="2698" priority="7045">
      <formula>AND(E106&lt;TODAY(),OR(B106="No",B106="In progress", B106=""))</formula>
    </cfRule>
    <cfRule type="expression" dxfId="2697" priority="7046">
      <formula>B106="Yes"</formula>
    </cfRule>
  </conditionalFormatting>
  <conditionalFormatting sqref="E106:E107">
    <cfRule type="expression" dxfId="2696" priority="7047">
      <formula>B106="In Progress"</formula>
    </cfRule>
    <cfRule type="expression" dxfId="2695" priority="7048">
      <formula>B106="Not Needed"</formula>
    </cfRule>
    <cfRule type="expression" dxfId="2694" priority="7049">
      <formula>AND(E106&gt;=TODAY(), E106&lt;=(TODAY()+7), OR(B106="No",B106="In progress", B106=""))</formula>
    </cfRule>
    <cfRule type="expression" dxfId="2693" priority="7050">
      <formula>AND(E106&lt;TODAY(),OR(B106="No",B106="In progress", B106=""))</formula>
    </cfRule>
    <cfRule type="expression" dxfId="2692" priority="7051">
      <formula>B106="Yes"</formula>
    </cfRule>
  </conditionalFormatting>
  <conditionalFormatting sqref="E106:E107">
    <cfRule type="expression" dxfId="2691" priority="7052">
      <formula>B106="In Progress"</formula>
    </cfRule>
    <cfRule type="expression" dxfId="2690" priority="7053">
      <formula>B106="Not Needed"</formula>
    </cfRule>
    <cfRule type="expression" dxfId="2689" priority="7054">
      <formula>AND(E106&gt;=TODAY(), E106&lt;=(TODAY()+7), OR(B106="No",B106="In progress", B106=""))</formula>
    </cfRule>
    <cfRule type="expression" dxfId="2688" priority="7055">
      <formula>AND(E106&lt;TODAY(),OR(B106="No",B106="In progress", B106=""))</formula>
    </cfRule>
    <cfRule type="expression" dxfId="2687" priority="7056">
      <formula>B106="Yes"</formula>
    </cfRule>
  </conditionalFormatting>
  <conditionalFormatting sqref="E106:E107">
    <cfRule type="expression" dxfId="2686" priority="7057">
      <formula>B106="In Progress"</formula>
    </cfRule>
    <cfRule type="expression" dxfId="2685" priority="7058">
      <formula>B106="Not Needed"</formula>
    </cfRule>
    <cfRule type="expression" dxfId="2684" priority="7059">
      <formula>AND(E106&gt;=TODAY(), E106&lt;=(TODAY()+7), OR(B106="No",B106="In progress", B106=""))</formula>
    </cfRule>
    <cfRule type="expression" dxfId="2683" priority="7060">
      <formula>AND(E106&lt;TODAY(),OR(B106="No",B106="In progress", B106=""))</formula>
    </cfRule>
    <cfRule type="expression" dxfId="2682" priority="7061">
      <formula>B106="Yes"</formula>
    </cfRule>
  </conditionalFormatting>
  <conditionalFormatting sqref="E108">
    <cfRule type="expression" dxfId="2681" priority="7062">
      <formula>B108="In Progress"</formula>
    </cfRule>
    <cfRule type="expression" dxfId="2680" priority="7063">
      <formula>B108="Not Needed"</formula>
    </cfRule>
    <cfRule type="expression" dxfId="2679" priority="7064">
      <formula>AND(E108&gt;=TODAY(), E108&lt;=(TODAY()+7), OR(B108="No",B108="In progress", B108=""))</formula>
    </cfRule>
    <cfRule type="expression" dxfId="2678" priority="7065">
      <formula>AND(E108&lt;TODAY(),OR(B108="No",B108="In progress", B108=""))</formula>
    </cfRule>
    <cfRule type="expression" dxfId="2677" priority="7066">
      <formula>B108="Yes"</formula>
    </cfRule>
  </conditionalFormatting>
  <conditionalFormatting sqref="E108">
    <cfRule type="expression" dxfId="2676" priority="7067">
      <formula>B108="In Progress"</formula>
    </cfRule>
    <cfRule type="expression" dxfId="2675" priority="7068">
      <formula>B108="Not Needed"</formula>
    </cfRule>
    <cfRule type="expression" dxfId="2674" priority="7069">
      <formula>AND(E108&gt;=TODAY(), E108&lt;=(TODAY()+7), OR(B108="No",B108="In progress", B108=""))</formula>
    </cfRule>
    <cfRule type="expression" dxfId="2673" priority="7070">
      <formula>AND(E108&lt;TODAY(),OR(B108="No",B108="In progress", B108=""))</formula>
    </cfRule>
    <cfRule type="expression" dxfId="2672" priority="7071">
      <formula>B108="Yes"</formula>
    </cfRule>
  </conditionalFormatting>
  <conditionalFormatting sqref="E108">
    <cfRule type="expression" dxfId="2671" priority="7072">
      <formula>B108="In Progress"</formula>
    </cfRule>
    <cfRule type="expression" dxfId="2670" priority="7073">
      <formula>B108="Not Needed"</formula>
    </cfRule>
    <cfRule type="expression" dxfId="2669" priority="7074">
      <formula>AND(E108&gt;=TODAY(), E108&lt;=(TODAY()+7), OR(B108="No",B108="In progress", B108=""))</formula>
    </cfRule>
    <cfRule type="expression" dxfId="2668" priority="7075">
      <formula>AND(E108&lt;TODAY(),OR(B108="No",B108="In progress", B108=""))</formula>
    </cfRule>
    <cfRule type="expression" dxfId="2667" priority="7076">
      <formula>B108="Yes"</formula>
    </cfRule>
  </conditionalFormatting>
  <conditionalFormatting sqref="E108">
    <cfRule type="expression" dxfId="2666" priority="7077">
      <formula>B108="In Progress"</formula>
    </cfRule>
    <cfRule type="expression" dxfId="2665" priority="7078">
      <formula>B108="Not Needed"</formula>
    </cfRule>
    <cfRule type="expression" dxfId="2664" priority="7079">
      <formula>AND(E108&gt;=TODAY(), E108&lt;=(TODAY()+7), OR(B108="No",B108="In progress", B108=""))</formula>
    </cfRule>
    <cfRule type="expression" dxfId="2663" priority="7080">
      <formula>AND(E108&lt;TODAY(),OR(B108="No",B108="In progress", B108=""))</formula>
    </cfRule>
    <cfRule type="expression" dxfId="2662" priority="7081">
      <formula>B108="Yes"</formula>
    </cfRule>
  </conditionalFormatting>
  <conditionalFormatting sqref="E108">
    <cfRule type="expression" dxfId="2661" priority="7082">
      <formula>B108="In Progress"</formula>
    </cfRule>
    <cfRule type="expression" dxfId="2660" priority="7083">
      <formula>B108="Not Needed"</formula>
    </cfRule>
    <cfRule type="expression" dxfId="2659" priority="7084">
      <formula>AND(E108&gt;=TODAY(), E108&lt;=(TODAY()+7), OR(B108="No",B108="In progress", B108=""))</formula>
    </cfRule>
    <cfRule type="expression" dxfId="2658" priority="7085">
      <formula>AND(E108&lt;TODAY(),OR(B108="No",B108="In progress", B108=""))</formula>
    </cfRule>
    <cfRule type="expression" dxfId="2657" priority="7086">
      <formula>B108="Yes"</formula>
    </cfRule>
  </conditionalFormatting>
  <conditionalFormatting sqref="E108">
    <cfRule type="expression" dxfId="2656" priority="7087">
      <formula>B108="In Progress"</formula>
    </cfRule>
    <cfRule type="expression" dxfId="2655" priority="7088">
      <formula>B108="Not Needed"</formula>
    </cfRule>
    <cfRule type="expression" dxfId="2654" priority="7089">
      <formula>AND(E108&gt;=TODAY(), E108&lt;=(TODAY()+7), OR(B108="No",B108="In progress", B108=""))</formula>
    </cfRule>
    <cfRule type="expression" dxfId="2653" priority="7090">
      <formula>AND(E108&lt;TODAY(),OR(B108="No",B108="In progress", B108=""))</formula>
    </cfRule>
    <cfRule type="expression" dxfId="2652" priority="7091">
      <formula>B108="Yes"</formula>
    </cfRule>
  </conditionalFormatting>
  <conditionalFormatting sqref="E108">
    <cfRule type="expression" dxfId="2651" priority="7092">
      <formula>B108="In Progress"</formula>
    </cfRule>
    <cfRule type="expression" dxfId="2650" priority="7093">
      <formula>B108="Not Needed"</formula>
    </cfRule>
    <cfRule type="expression" dxfId="2649" priority="7094">
      <formula>AND(E108&gt;=TODAY(), E108&lt;=(TODAY()+7), OR(B108="No",B108="In progress", B108=""))</formula>
    </cfRule>
    <cfRule type="expression" dxfId="2648" priority="7095">
      <formula>AND(E108&lt;TODAY(),OR(B108="No",B108="In progress", B108=""))</formula>
    </cfRule>
    <cfRule type="expression" dxfId="2647" priority="7096">
      <formula>B108="Yes"</formula>
    </cfRule>
  </conditionalFormatting>
  <conditionalFormatting sqref="E108">
    <cfRule type="expression" dxfId="2646" priority="7097">
      <formula>B108="In Progress"</formula>
    </cfRule>
    <cfRule type="expression" dxfId="2645" priority="7098">
      <formula>B108="Not Needed"</formula>
    </cfRule>
    <cfRule type="expression" dxfId="2644" priority="7099">
      <formula>AND(E108&gt;=TODAY(), E108&lt;=(TODAY()+7), OR(B108="No",B108="In progress", B108=""))</formula>
    </cfRule>
    <cfRule type="expression" dxfId="2643" priority="7100">
      <formula>AND(E108&lt;TODAY(),OR(B108="No",B108="In progress", B108=""))</formula>
    </cfRule>
    <cfRule type="expression" dxfId="2642" priority="7101">
      <formula>B108="Yes"</formula>
    </cfRule>
  </conditionalFormatting>
  <conditionalFormatting sqref="E108">
    <cfRule type="expression" dxfId="2641" priority="7102">
      <formula>B108="In Progress"</formula>
    </cfRule>
    <cfRule type="expression" dxfId="2640" priority="7103">
      <formula>B108="Not Needed"</formula>
    </cfRule>
    <cfRule type="expression" dxfId="2639" priority="7104">
      <formula>AND(E108&gt;=TODAY(), E108&lt;=(TODAY()+7), OR(B108="No",B108="In progress", B108=""))</formula>
    </cfRule>
    <cfRule type="expression" dxfId="2638" priority="7105">
      <formula>AND(E108&lt;TODAY(),OR(B108="No",B108="In progress", B108=""))</formula>
    </cfRule>
    <cfRule type="expression" dxfId="2637" priority="7106">
      <formula>B108="Yes"</formula>
    </cfRule>
  </conditionalFormatting>
  <conditionalFormatting sqref="E108">
    <cfRule type="expression" dxfId="2636" priority="7107">
      <formula>B108="In Progress"</formula>
    </cfRule>
    <cfRule type="expression" dxfId="2635" priority="7108">
      <formula>B108="Not Needed"</formula>
    </cfRule>
    <cfRule type="expression" dxfId="2634" priority="7109">
      <formula>AND(E108&gt;=TODAY(), E108&lt;=(TODAY()+7), OR(B108="No",B108="In progress", B108=""))</formula>
    </cfRule>
    <cfRule type="expression" dxfId="2633" priority="7110">
      <formula>AND(E108&lt;TODAY(),OR(B108="No",B108="In progress", B108=""))</formula>
    </cfRule>
    <cfRule type="expression" dxfId="2632" priority="7111">
      <formula>B108="Yes"</formula>
    </cfRule>
  </conditionalFormatting>
  <conditionalFormatting sqref="E111">
    <cfRule type="expression" dxfId="2631" priority="7352">
      <formula>B111="In Progress"</formula>
    </cfRule>
    <cfRule type="expression" dxfId="2630" priority="7353">
      <formula>B111="Not Needed"</formula>
    </cfRule>
    <cfRule type="expression" dxfId="2629" priority="7354">
      <formula>AND(E111&gt;=TODAY(), E111&lt;=(TODAY()+7), OR(B111="No",B111="In progress", B111=""))</formula>
    </cfRule>
    <cfRule type="expression" dxfId="2628" priority="7355">
      <formula>AND(E111&lt;TODAY(),OR(B111="No",B111="In progress", B111=""))</formula>
    </cfRule>
    <cfRule type="expression" dxfId="2627" priority="7356">
      <formula>B111="Yes"</formula>
    </cfRule>
  </conditionalFormatting>
  <conditionalFormatting sqref="E111">
    <cfRule type="expression" dxfId="2626" priority="7357">
      <formula>B111="In Progress"</formula>
    </cfRule>
    <cfRule type="expression" dxfId="2625" priority="7358">
      <formula>B111="Not Needed"</formula>
    </cfRule>
    <cfRule type="expression" dxfId="2624" priority="7359">
      <formula>AND(E111&gt;=TODAY(), E111&lt;=(TODAY()+7), OR(B111="No",B111="In progress", B111=""))</formula>
    </cfRule>
    <cfRule type="expression" dxfId="2623" priority="7360">
      <formula>AND(E111&lt;TODAY(),OR(B111="No",B111="In progress", B111=""))</formula>
    </cfRule>
    <cfRule type="expression" dxfId="2622" priority="7361">
      <formula>B111="Yes"</formula>
    </cfRule>
  </conditionalFormatting>
  <conditionalFormatting sqref="E111">
    <cfRule type="expression" dxfId="2621" priority="7362">
      <formula>B111="In Progress"</formula>
    </cfRule>
    <cfRule type="expression" dxfId="2620" priority="7363">
      <formula>B111="Not Needed"</formula>
    </cfRule>
    <cfRule type="expression" dxfId="2619" priority="7364">
      <formula>AND(E111&gt;=TODAY(), E111&lt;=(TODAY()+7), OR(B111="No",B111="In progress", B111=""))</formula>
    </cfRule>
    <cfRule type="expression" dxfId="2618" priority="7365">
      <formula>AND(E111&lt;TODAY(),OR(B111="No",B111="In progress", B111=""))</formula>
    </cfRule>
    <cfRule type="expression" dxfId="2617" priority="7366">
      <formula>B111="Yes"</formula>
    </cfRule>
  </conditionalFormatting>
  <conditionalFormatting sqref="E111">
    <cfRule type="expression" dxfId="2616" priority="7367">
      <formula>B111="In Progress"</formula>
    </cfRule>
    <cfRule type="expression" dxfId="2615" priority="7368">
      <formula>B111="Not Needed"</formula>
    </cfRule>
    <cfRule type="expression" dxfId="2614" priority="7369">
      <formula>AND(E111&gt;=TODAY(), E111&lt;=(TODAY()+7), OR(B111="No",B111="In progress", B111=""))</formula>
    </cfRule>
    <cfRule type="expression" dxfId="2613" priority="7370">
      <formula>AND(E111&lt;TODAY(),OR(B111="No",B111="In progress", B111=""))</formula>
    </cfRule>
    <cfRule type="expression" dxfId="2612" priority="7371">
      <formula>B111="Yes"</formula>
    </cfRule>
  </conditionalFormatting>
  <conditionalFormatting sqref="E111">
    <cfRule type="expression" dxfId="2611" priority="7372">
      <formula>B111="In Progress"</formula>
    </cfRule>
    <cfRule type="expression" dxfId="2610" priority="7373">
      <formula>B111="Not Needed"</formula>
    </cfRule>
    <cfRule type="expression" dxfId="2609" priority="7374">
      <formula>AND(E111&gt;=TODAY(), E111&lt;=(TODAY()+7), OR(B111="No",B111="In progress", B111=""))</formula>
    </cfRule>
    <cfRule type="expression" dxfId="2608" priority="7375">
      <formula>AND(E111&lt;TODAY(),OR(B111="No",B111="In progress", B111=""))</formula>
    </cfRule>
    <cfRule type="expression" dxfId="2607" priority="7376">
      <formula>B111="Yes"</formula>
    </cfRule>
  </conditionalFormatting>
  <conditionalFormatting sqref="E111">
    <cfRule type="expression" dxfId="2606" priority="7377">
      <formula>B111="In Progress"</formula>
    </cfRule>
    <cfRule type="expression" dxfId="2605" priority="7378">
      <formula>B111="Not Needed"</formula>
    </cfRule>
    <cfRule type="expression" dxfId="2604" priority="7379">
      <formula>AND(E111&gt;=TODAY(), E111&lt;=(TODAY()+7), OR(B111="No",B111="In progress", B111=""))</formula>
    </cfRule>
    <cfRule type="expression" dxfId="2603" priority="7380">
      <formula>AND(E111&lt;TODAY(),OR(B111="No",B111="In progress", B111=""))</formula>
    </cfRule>
    <cfRule type="expression" dxfId="2602" priority="7381">
      <formula>B111="Yes"</formula>
    </cfRule>
  </conditionalFormatting>
  <conditionalFormatting sqref="E111">
    <cfRule type="expression" dxfId="2601" priority="7382">
      <formula>B111="In Progress"</formula>
    </cfRule>
    <cfRule type="expression" dxfId="2600" priority="7383">
      <formula>B111="Not Needed"</formula>
    </cfRule>
    <cfRule type="expression" dxfId="2599" priority="7384">
      <formula>AND(E111&gt;=TODAY(), E111&lt;=(TODAY()+7), OR(B111="No",B111="In progress", B111=""))</formula>
    </cfRule>
    <cfRule type="expression" dxfId="2598" priority="7385">
      <formula>AND(E111&lt;TODAY(),OR(B111="No",B111="In progress", B111=""))</formula>
    </cfRule>
    <cfRule type="expression" dxfId="2597" priority="7386">
      <formula>B111="Yes"</formula>
    </cfRule>
  </conditionalFormatting>
  <conditionalFormatting sqref="E111">
    <cfRule type="expression" dxfId="2596" priority="7387">
      <formula>B111="In Progress"</formula>
    </cfRule>
    <cfRule type="expression" dxfId="2595" priority="7388">
      <formula>B111="Not Needed"</formula>
    </cfRule>
    <cfRule type="expression" dxfId="2594" priority="7389">
      <formula>AND(E111&gt;=TODAY(), E111&lt;=(TODAY()+7), OR(B111="No",B111="In progress", B111=""))</formula>
    </cfRule>
    <cfRule type="expression" dxfId="2593" priority="7390">
      <formula>AND(E111&lt;TODAY(),OR(B111="No",B111="In progress", B111=""))</formula>
    </cfRule>
    <cfRule type="expression" dxfId="2592" priority="7391">
      <formula>B111="Yes"</formula>
    </cfRule>
  </conditionalFormatting>
  <conditionalFormatting sqref="E111">
    <cfRule type="expression" dxfId="2591" priority="7392">
      <formula>B111="In Progress"</formula>
    </cfRule>
    <cfRule type="expression" dxfId="2590" priority="7393">
      <formula>B111="Not Needed"</formula>
    </cfRule>
    <cfRule type="expression" dxfId="2589" priority="7394">
      <formula>AND(E111&gt;=TODAY(), E111&lt;=(TODAY()+7), OR(B111="No",B111="In progress", B111=""))</formula>
    </cfRule>
    <cfRule type="expression" dxfId="2588" priority="7395">
      <formula>AND(E111&lt;TODAY(),OR(B111="No",B111="In progress", B111=""))</formula>
    </cfRule>
    <cfRule type="expression" dxfId="2587" priority="7396">
      <formula>B111="Yes"</formula>
    </cfRule>
  </conditionalFormatting>
  <conditionalFormatting sqref="E111">
    <cfRule type="expression" dxfId="2586" priority="7397">
      <formula>B111="In Progress"</formula>
    </cfRule>
    <cfRule type="expression" dxfId="2585" priority="7398">
      <formula>B111="Not Needed"</formula>
    </cfRule>
    <cfRule type="expression" dxfId="2584" priority="7399">
      <formula>AND(E111&gt;=TODAY(), E111&lt;=(TODAY()+7), OR(B111="No",B111="In progress", B111=""))</formula>
    </cfRule>
    <cfRule type="expression" dxfId="2583" priority="7400">
      <formula>AND(E111&lt;TODAY(),OR(B111="No",B111="In progress", B111=""))</formula>
    </cfRule>
    <cfRule type="expression" dxfId="2582" priority="7401">
      <formula>B111="Yes"</formula>
    </cfRule>
  </conditionalFormatting>
  <conditionalFormatting sqref="E112">
    <cfRule type="expression" dxfId="2581" priority="7402">
      <formula>B112="In Progress"</formula>
    </cfRule>
    <cfRule type="expression" dxfId="2580" priority="7403">
      <formula>B112="Not Needed"</formula>
    </cfRule>
    <cfRule type="expression" dxfId="2579" priority="7404">
      <formula>AND(E112&gt;=TODAY(), E112&lt;=(TODAY()+7), OR(B112="No",B112="In progress", B112=""))</formula>
    </cfRule>
    <cfRule type="expression" dxfId="2578" priority="7405">
      <formula>AND(E112&lt;TODAY(),OR(B112="No",B112="In progress", B112=""))</formula>
    </cfRule>
    <cfRule type="expression" dxfId="2577" priority="7406">
      <formula>B112="Yes"</formula>
    </cfRule>
  </conditionalFormatting>
  <conditionalFormatting sqref="E112">
    <cfRule type="expression" dxfId="2576" priority="7407">
      <formula>B112="In Progress"</formula>
    </cfRule>
    <cfRule type="expression" dxfId="2575" priority="7408">
      <formula>B112="Not Needed"</formula>
    </cfRule>
    <cfRule type="expression" dxfId="2574" priority="7409">
      <formula>AND(E112&gt;=TODAY(), E112&lt;=(TODAY()+7), OR(B112="No",B112="In progress", B112=""))</formula>
    </cfRule>
    <cfRule type="expression" dxfId="2573" priority="7410">
      <formula>AND(E112&lt;TODAY(),OR(B112="No",B112="In progress", B112=""))</formula>
    </cfRule>
    <cfRule type="expression" dxfId="2572" priority="7411">
      <formula>B112="Yes"</formula>
    </cfRule>
  </conditionalFormatting>
  <conditionalFormatting sqref="E112">
    <cfRule type="expression" dxfId="2571" priority="7412">
      <formula>B112="In Progress"</formula>
    </cfRule>
    <cfRule type="expression" dxfId="2570" priority="7413">
      <formula>B112="Not Needed"</formula>
    </cfRule>
    <cfRule type="expression" dxfId="2569" priority="7414">
      <formula>AND(E112&gt;=TODAY(), E112&lt;=(TODAY()+7), OR(B112="No",B112="In progress", B112=""))</formula>
    </cfRule>
    <cfRule type="expression" dxfId="2568" priority="7415">
      <formula>AND(E112&lt;TODAY(),OR(B112="No",B112="In progress", B112=""))</formula>
    </cfRule>
    <cfRule type="expression" dxfId="2567" priority="7416">
      <formula>B112="Yes"</formula>
    </cfRule>
  </conditionalFormatting>
  <conditionalFormatting sqref="E112">
    <cfRule type="expression" dxfId="2566" priority="7417">
      <formula>B112="In Progress"</formula>
    </cfRule>
    <cfRule type="expression" dxfId="2565" priority="7418">
      <formula>B112="Not Needed"</formula>
    </cfRule>
    <cfRule type="expression" dxfId="2564" priority="7419">
      <formula>AND(E112&gt;=TODAY(), E112&lt;=(TODAY()+7), OR(B112="No",B112="In progress", B112=""))</formula>
    </cfRule>
    <cfRule type="expression" dxfId="2563" priority="7420">
      <formula>AND(E112&lt;TODAY(),OR(B112="No",B112="In progress", B112=""))</formula>
    </cfRule>
    <cfRule type="expression" dxfId="2562" priority="7421">
      <formula>B112="Yes"</formula>
    </cfRule>
  </conditionalFormatting>
  <conditionalFormatting sqref="E112">
    <cfRule type="expression" dxfId="2561" priority="7422">
      <formula>B112="In Progress"</formula>
    </cfRule>
    <cfRule type="expression" dxfId="2560" priority="7423">
      <formula>B112="Not Needed"</formula>
    </cfRule>
    <cfRule type="expression" dxfId="2559" priority="7424">
      <formula>AND(E112&gt;=TODAY(), E112&lt;=(TODAY()+7), OR(B112="No",B112="In progress", B112=""))</formula>
    </cfRule>
    <cfRule type="expression" dxfId="2558" priority="7425">
      <formula>AND(E112&lt;TODAY(),OR(B112="No",B112="In progress", B112=""))</formula>
    </cfRule>
    <cfRule type="expression" dxfId="2557" priority="7426">
      <formula>B112="Yes"</formula>
    </cfRule>
  </conditionalFormatting>
  <conditionalFormatting sqref="E112">
    <cfRule type="expression" dxfId="2556" priority="7427">
      <formula>B112="In Progress"</formula>
    </cfRule>
    <cfRule type="expression" dxfId="2555" priority="7428">
      <formula>B112="Not Needed"</formula>
    </cfRule>
    <cfRule type="expression" dxfId="2554" priority="7429">
      <formula>AND(E112&gt;=TODAY(), E112&lt;=(TODAY()+7), OR(B112="No",B112="In progress", B112=""))</formula>
    </cfRule>
    <cfRule type="expression" dxfId="2553" priority="7430">
      <formula>AND(E112&lt;TODAY(),OR(B112="No",B112="In progress", B112=""))</formula>
    </cfRule>
    <cfRule type="expression" dxfId="2552" priority="7431">
      <formula>B112="Yes"</formula>
    </cfRule>
  </conditionalFormatting>
  <conditionalFormatting sqref="E112">
    <cfRule type="expression" dxfId="2551" priority="7432">
      <formula>B112="In Progress"</formula>
    </cfRule>
    <cfRule type="expression" dxfId="2550" priority="7433">
      <formula>B112="Not Needed"</formula>
    </cfRule>
    <cfRule type="expression" dxfId="2549" priority="7434">
      <formula>AND(E112&gt;=TODAY(), E112&lt;=(TODAY()+7), OR(B112="No",B112="In progress", B112=""))</formula>
    </cfRule>
    <cfRule type="expression" dxfId="2548" priority="7435">
      <formula>AND(E112&lt;TODAY(),OR(B112="No",B112="In progress", B112=""))</formula>
    </cfRule>
    <cfRule type="expression" dxfId="2547" priority="7436">
      <formula>B112="Yes"</formula>
    </cfRule>
  </conditionalFormatting>
  <conditionalFormatting sqref="E112">
    <cfRule type="expression" dxfId="2546" priority="7437">
      <formula>B112="In Progress"</formula>
    </cfRule>
    <cfRule type="expression" dxfId="2545" priority="7438">
      <formula>B112="Not Needed"</formula>
    </cfRule>
    <cfRule type="expression" dxfId="2544" priority="7439">
      <formula>AND(E112&gt;=TODAY(), E112&lt;=(TODAY()+7), OR(B112="No",B112="In progress", B112=""))</formula>
    </cfRule>
    <cfRule type="expression" dxfId="2543" priority="7440">
      <formula>AND(E112&lt;TODAY(),OR(B112="No",B112="In progress", B112=""))</formula>
    </cfRule>
    <cfRule type="expression" dxfId="2542" priority="7441">
      <formula>B112="Yes"</formula>
    </cfRule>
  </conditionalFormatting>
  <conditionalFormatting sqref="E112">
    <cfRule type="expression" dxfId="2541" priority="7442">
      <formula>B112="In Progress"</formula>
    </cfRule>
    <cfRule type="expression" dxfId="2540" priority="7443">
      <formula>B112="Not Needed"</formula>
    </cfRule>
    <cfRule type="expression" dxfId="2539" priority="7444">
      <formula>AND(E112&gt;=TODAY(), E112&lt;=(TODAY()+7), OR(B112="No",B112="In progress", B112=""))</formula>
    </cfRule>
    <cfRule type="expression" dxfId="2538" priority="7445">
      <formula>AND(E112&lt;TODAY(),OR(B112="No",B112="In progress", B112=""))</formula>
    </cfRule>
    <cfRule type="expression" dxfId="2537" priority="7446">
      <formula>B112="Yes"</formula>
    </cfRule>
  </conditionalFormatting>
  <conditionalFormatting sqref="E112">
    <cfRule type="expression" dxfId="2536" priority="7447">
      <formula>B112="In Progress"</formula>
    </cfRule>
    <cfRule type="expression" dxfId="2535" priority="7448">
      <formula>B112="Not Needed"</formula>
    </cfRule>
    <cfRule type="expression" dxfId="2534" priority="7449">
      <formula>AND(E112&gt;=TODAY(), E112&lt;=(TODAY()+7), OR(B112="No",B112="In progress", B112=""))</formula>
    </cfRule>
    <cfRule type="expression" dxfId="2533" priority="7450">
      <formula>AND(E112&lt;TODAY(),OR(B112="No",B112="In progress", B112=""))</formula>
    </cfRule>
    <cfRule type="expression" dxfId="2532" priority="7451">
      <formula>B112="Yes"</formula>
    </cfRule>
  </conditionalFormatting>
  <conditionalFormatting sqref="E113">
    <cfRule type="expression" dxfId="2531" priority="7452">
      <formula>B113="In Progress"</formula>
    </cfRule>
    <cfRule type="expression" dxfId="2530" priority="7453">
      <formula>B113="Not Needed"</formula>
    </cfRule>
    <cfRule type="expression" dxfId="2529" priority="7454">
      <formula>AND(E113&gt;=TODAY(), E113&lt;=(TODAY()+7), OR(B113="No",B113="In progress", B113=""))</formula>
    </cfRule>
    <cfRule type="expression" dxfId="2528" priority="7455">
      <formula>AND(E113&lt;TODAY(),OR(B113="No",B113="In progress", B113=""))</formula>
    </cfRule>
    <cfRule type="expression" dxfId="2527" priority="7456">
      <formula>B113="Yes"</formula>
    </cfRule>
  </conditionalFormatting>
  <conditionalFormatting sqref="E113">
    <cfRule type="expression" dxfId="2526" priority="7457">
      <formula>B113="In Progress"</formula>
    </cfRule>
    <cfRule type="expression" dxfId="2525" priority="7458">
      <formula>B113="Not Needed"</formula>
    </cfRule>
    <cfRule type="expression" dxfId="2524" priority="7459">
      <formula>AND(E113&gt;=TODAY(), E113&lt;=(TODAY()+7), OR(B113="No",B113="In progress", B113=""))</formula>
    </cfRule>
    <cfRule type="expression" dxfId="2523" priority="7460">
      <formula>AND(E113&lt;TODAY(),OR(B113="No",B113="In progress", B113=""))</formula>
    </cfRule>
    <cfRule type="expression" dxfId="2522" priority="7461">
      <formula>B113="Yes"</formula>
    </cfRule>
  </conditionalFormatting>
  <conditionalFormatting sqref="E113">
    <cfRule type="expression" dxfId="2521" priority="7462">
      <formula>B113="In Progress"</formula>
    </cfRule>
    <cfRule type="expression" dxfId="2520" priority="7463">
      <formula>B113="Not Needed"</formula>
    </cfRule>
    <cfRule type="expression" dxfId="2519" priority="7464">
      <formula>AND(E113&gt;=TODAY(), E113&lt;=(TODAY()+7), OR(B113="No",B113="In progress", B113=""))</formula>
    </cfRule>
    <cfRule type="expression" dxfId="2518" priority="7465">
      <formula>AND(E113&lt;TODAY(),OR(B113="No",B113="In progress", B113=""))</formula>
    </cfRule>
    <cfRule type="expression" dxfId="2517" priority="7466">
      <formula>B113="Yes"</formula>
    </cfRule>
  </conditionalFormatting>
  <conditionalFormatting sqref="E113">
    <cfRule type="expression" dxfId="2516" priority="7467">
      <formula>B113="In Progress"</formula>
    </cfRule>
    <cfRule type="expression" dxfId="2515" priority="7468">
      <formula>B113="Not Needed"</formula>
    </cfRule>
    <cfRule type="expression" dxfId="2514" priority="7469">
      <formula>AND(E113&gt;=TODAY(), E113&lt;=(TODAY()+7), OR(B113="No",B113="In progress", B113=""))</formula>
    </cfRule>
    <cfRule type="expression" dxfId="2513" priority="7470">
      <formula>AND(E113&lt;TODAY(),OR(B113="No",B113="In progress", B113=""))</formula>
    </cfRule>
    <cfRule type="expression" dxfId="2512" priority="7471">
      <formula>B113="Yes"</formula>
    </cfRule>
  </conditionalFormatting>
  <conditionalFormatting sqref="E113">
    <cfRule type="expression" dxfId="2511" priority="7472">
      <formula>B113="In Progress"</formula>
    </cfRule>
    <cfRule type="expression" dxfId="2510" priority="7473">
      <formula>B113="Not Needed"</formula>
    </cfRule>
    <cfRule type="expression" dxfId="2509" priority="7474">
      <formula>AND(E113&gt;=TODAY(), E113&lt;=(TODAY()+7), OR(B113="No",B113="In progress", B113=""))</formula>
    </cfRule>
    <cfRule type="expression" dxfId="2508" priority="7475">
      <formula>AND(E113&lt;TODAY(),OR(B113="No",B113="In progress", B113=""))</formula>
    </cfRule>
    <cfRule type="expression" dxfId="2507" priority="7476">
      <formula>B113="Yes"</formula>
    </cfRule>
  </conditionalFormatting>
  <conditionalFormatting sqref="E113">
    <cfRule type="expression" dxfId="2506" priority="7477">
      <formula>B113="In Progress"</formula>
    </cfRule>
    <cfRule type="expression" dxfId="2505" priority="7478">
      <formula>B113="Not Needed"</formula>
    </cfRule>
    <cfRule type="expression" dxfId="2504" priority="7479">
      <formula>AND(E113&gt;=TODAY(), E113&lt;=(TODAY()+7), OR(B113="No",B113="In progress", B113=""))</formula>
    </cfRule>
    <cfRule type="expression" dxfId="2503" priority="7480">
      <formula>AND(E113&lt;TODAY(),OR(B113="No",B113="In progress", B113=""))</formula>
    </cfRule>
    <cfRule type="expression" dxfId="2502" priority="7481">
      <formula>B113="Yes"</formula>
    </cfRule>
  </conditionalFormatting>
  <conditionalFormatting sqref="E113">
    <cfRule type="expression" dxfId="2501" priority="7482">
      <formula>B113="In Progress"</formula>
    </cfRule>
    <cfRule type="expression" dxfId="2500" priority="7483">
      <formula>B113="Not Needed"</formula>
    </cfRule>
    <cfRule type="expression" dxfId="2499" priority="7484">
      <formula>AND(E113&gt;=TODAY(), E113&lt;=(TODAY()+7), OR(B113="No",B113="In progress", B113=""))</formula>
    </cfRule>
    <cfRule type="expression" dxfId="2498" priority="7485">
      <formula>AND(E113&lt;TODAY(),OR(B113="No",B113="In progress", B113=""))</formula>
    </cfRule>
    <cfRule type="expression" dxfId="2497" priority="7486">
      <formula>B113="Yes"</formula>
    </cfRule>
  </conditionalFormatting>
  <conditionalFormatting sqref="E113">
    <cfRule type="expression" dxfId="2496" priority="7487">
      <formula>B113="In Progress"</formula>
    </cfRule>
    <cfRule type="expression" dxfId="2495" priority="7488">
      <formula>B113="Not Needed"</formula>
    </cfRule>
    <cfRule type="expression" dxfId="2494" priority="7489">
      <formula>AND(E113&gt;=TODAY(), E113&lt;=(TODAY()+7), OR(B113="No",B113="In progress", B113=""))</formula>
    </cfRule>
    <cfRule type="expression" dxfId="2493" priority="7490">
      <formula>AND(E113&lt;TODAY(),OR(B113="No",B113="In progress", B113=""))</formula>
    </cfRule>
    <cfRule type="expression" dxfId="2492" priority="7491">
      <formula>B113="Yes"</formula>
    </cfRule>
  </conditionalFormatting>
  <conditionalFormatting sqref="E113">
    <cfRule type="expression" dxfId="2491" priority="7492">
      <formula>B113="In Progress"</formula>
    </cfRule>
    <cfRule type="expression" dxfId="2490" priority="7493">
      <formula>B113="Not Needed"</formula>
    </cfRule>
    <cfRule type="expression" dxfId="2489" priority="7494">
      <formula>AND(E113&gt;=TODAY(), E113&lt;=(TODAY()+7), OR(B113="No",B113="In progress", B113=""))</formula>
    </cfRule>
    <cfRule type="expression" dxfId="2488" priority="7495">
      <formula>AND(E113&lt;TODAY(),OR(B113="No",B113="In progress", B113=""))</formula>
    </cfRule>
    <cfRule type="expression" dxfId="2487" priority="7496">
      <formula>B113="Yes"</formula>
    </cfRule>
  </conditionalFormatting>
  <conditionalFormatting sqref="E113">
    <cfRule type="expression" dxfId="2486" priority="7497">
      <formula>B113="In Progress"</formula>
    </cfRule>
    <cfRule type="expression" dxfId="2485" priority="7498">
      <formula>B113="Not Needed"</formula>
    </cfRule>
    <cfRule type="expression" dxfId="2484" priority="7499">
      <formula>AND(E113&gt;=TODAY(), E113&lt;=(TODAY()+7), OR(B113="No",B113="In progress", B113=""))</formula>
    </cfRule>
    <cfRule type="expression" dxfId="2483" priority="7500">
      <formula>AND(E113&lt;TODAY(),OR(B113="No",B113="In progress", B113=""))</formula>
    </cfRule>
    <cfRule type="expression" dxfId="2482" priority="7501">
      <formula>B113="Yes"</formula>
    </cfRule>
  </conditionalFormatting>
  <conditionalFormatting sqref="E114">
    <cfRule type="expression" dxfId="2481" priority="7502">
      <formula>B114="In Progress"</formula>
    </cfRule>
    <cfRule type="expression" dxfId="2480" priority="7503">
      <formula>B114="Not Needed"</formula>
    </cfRule>
    <cfRule type="expression" dxfId="2479" priority="7504">
      <formula>AND(E114&gt;=TODAY(), E114&lt;=(TODAY()+7), OR(B114="No",B114="In progress", B114=""))</formula>
    </cfRule>
    <cfRule type="expression" dxfId="2478" priority="7505">
      <formula>AND(E114&lt;TODAY(),OR(B114="No",B114="In progress", B114=""))</formula>
    </cfRule>
    <cfRule type="expression" dxfId="2477" priority="7506">
      <formula>B114="Yes"</formula>
    </cfRule>
  </conditionalFormatting>
  <conditionalFormatting sqref="E114">
    <cfRule type="expression" dxfId="2476" priority="7507">
      <formula>B114="In Progress"</formula>
    </cfRule>
    <cfRule type="expression" dxfId="2475" priority="7508">
      <formula>B114="Not Needed"</formula>
    </cfRule>
    <cfRule type="expression" dxfId="2474" priority="7509">
      <formula>AND(E114&gt;=TODAY(), E114&lt;=(TODAY()+7), OR(B114="No",B114="In progress", B114=""))</formula>
    </cfRule>
    <cfRule type="expression" dxfId="2473" priority="7510">
      <formula>AND(E114&lt;TODAY(),OR(B114="No",B114="In progress", B114=""))</formula>
    </cfRule>
    <cfRule type="expression" dxfId="2472" priority="7511">
      <formula>B114="Yes"</formula>
    </cfRule>
  </conditionalFormatting>
  <conditionalFormatting sqref="E114">
    <cfRule type="expression" dxfId="2471" priority="7512">
      <formula>B114="In Progress"</formula>
    </cfRule>
    <cfRule type="expression" dxfId="2470" priority="7513">
      <formula>B114="Not Needed"</formula>
    </cfRule>
    <cfRule type="expression" dxfId="2469" priority="7514">
      <formula>AND(E114&gt;=TODAY(), E114&lt;=(TODAY()+7), OR(B114="No",B114="In progress", B114=""))</formula>
    </cfRule>
    <cfRule type="expression" dxfId="2468" priority="7515">
      <formula>AND(E114&lt;TODAY(),OR(B114="No",B114="In progress", B114=""))</formula>
    </cfRule>
    <cfRule type="expression" dxfId="2467" priority="7516">
      <formula>B114="Yes"</formula>
    </cfRule>
  </conditionalFormatting>
  <conditionalFormatting sqref="E114">
    <cfRule type="expression" dxfId="2466" priority="7517">
      <formula>B114="In Progress"</formula>
    </cfRule>
    <cfRule type="expression" dxfId="2465" priority="7518">
      <formula>B114="Not Needed"</formula>
    </cfRule>
    <cfRule type="expression" dxfId="2464" priority="7519">
      <formula>AND(E114&gt;=TODAY(), E114&lt;=(TODAY()+7), OR(B114="No",B114="In progress", B114=""))</formula>
    </cfRule>
    <cfRule type="expression" dxfId="2463" priority="7520">
      <formula>AND(E114&lt;TODAY(),OR(B114="No",B114="In progress", B114=""))</formula>
    </cfRule>
    <cfRule type="expression" dxfId="2462" priority="7521">
      <formula>B114="Yes"</formula>
    </cfRule>
  </conditionalFormatting>
  <conditionalFormatting sqref="E114">
    <cfRule type="expression" dxfId="2461" priority="7522">
      <formula>B114="In Progress"</formula>
    </cfRule>
    <cfRule type="expression" dxfId="2460" priority="7523">
      <formula>B114="Not Needed"</formula>
    </cfRule>
    <cfRule type="expression" dxfId="2459" priority="7524">
      <formula>AND(E114&gt;=TODAY(), E114&lt;=(TODAY()+7), OR(B114="No",B114="In progress", B114=""))</formula>
    </cfRule>
    <cfRule type="expression" dxfId="2458" priority="7525">
      <formula>AND(E114&lt;TODAY(),OR(B114="No",B114="In progress", B114=""))</formula>
    </cfRule>
    <cfRule type="expression" dxfId="2457" priority="7526">
      <formula>B114="Yes"</formula>
    </cfRule>
  </conditionalFormatting>
  <conditionalFormatting sqref="E114">
    <cfRule type="expression" dxfId="2456" priority="7527">
      <formula>B114="In Progress"</formula>
    </cfRule>
    <cfRule type="expression" dxfId="2455" priority="7528">
      <formula>B114="Not Needed"</formula>
    </cfRule>
    <cfRule type="expression" dxfId="2454" priority="7529">
      <formula>AND(E114&gt;=TODAY(), E114&lt;=(TODAY()+7), OR(B114="No",B114="In progress", B114=""))</formula>
    </cfRule>
    <cfRule type="expression" dxfId="2453" priority="7530">
      <formula>AND(E114&lt;TODAY(),OR(B114="No",B114="In progress", B114=""))</formula>
    </cfRule>
    <cfRule type="expression" dxfId="2452" priority="7531">
      <formula>B114="Yes"</formula>
    </cfRule>
  </conditionalFormatting>
  <conditionalFormatting sqref="E114">
    <cfRule type="expression" dxfId="2451" priority="7532">
      <formula>B114="In Progress"</formula>
    </cfRule>
    <cfRule type="expression" dxfId="2450" priority="7533">
      <formula>B114="Not Needed"</formula>
    </cfRule>
    <cfRule type="expression" dxfId="2449" priority="7534">
      <formula>AND(E114&gt;=TODAY(), E114&lt;=(TODAY()+7), OR(B114="No",B114="In progress", B114=""))</formula>
    </cfRule>
    <cfRule type="expression" dxfId="2448" priority="7535">
      <formula>AND(E114&lt;TODAY(),OR(B114="No",B114="In progress", B114=""))</formula>
    </cfRule>
    <cfRule type="expression" dxfId="2447" priority="7536">
      <formula>B114="Yes"</formula>
    </cfRule>
  </conditionalFormatting>
  <conditionalFormatting sqref="E114">
    <cfRule type="expression" dxfId="2446" priority="7537">
      <formula>B114="In Progress"</formula>
    </cfRule>
    <cfRule type="expression" dxfId="2445" priority="7538">
      <formula>B114="Not Needed"</formula>
    </cfRule>
    <cfRule type="expression" dxfId="2444" priority="7539">
      <formula>AND(E114&gt;=TODAY(), E114&lt;=(TODAY()+7), OR(B114="No",B114="In progress", B114=""))</formula>
    </cfRule>
    <cfRule type="expression" dxfId="2443" priority="7540">
      <formula>AND(E114&lt;TODAY(),OR(B114="No",B114="In progress", B114=""))</formula>
    </cfRule>
    <cfRule type="expression" dxfId="2442" priority="7541">
      <formula>B114="Yes"</formula>
    </cfRule>
  </conditionalFormatting>
  <conditionalFormatting sqref="E114">
    <cfRule type="expression" dxfId="2441" priority="7542">
      <formula>B114="In Progress"</formula>
    </cfRule>
    <cfRule type="expression" dxfId="2440" priority="7543">
      <formula>B114="Not Needed"</formula>
    </cfRule>
    <cfRule type="expression" dxfId="2439" priority="7544">
      <formula>AND(E114&gt;=TODAY(), E114&lt;=(TODAY()+7), OR(B114="No",B114="In progress", B114=""))</formula>
    </cfRule>
    <cfRule type="expression" dxfId="2438" priority="7545">
      <formula>AND(E114&lt;TODAY(),OR(B114="No",B114="In progress", B114=""))</formula>
    </cfRule>
    <cfRule type="expression" dxfId="2437" priority="7546">
      <formula>B114="Yes"</formula>
    </cfRule>
  </conditionalFormatting>
  <conditionalFormatting sqref="E114">
    <cfRule type="expression" dxfId="2436" priority="7547">
      <formula>B114="In Progress"</formula>
    </cfRule>
    <cfRule type="expression" dxfId="2435" priority="7548">
      <formula>B114="Not Needed"</formula>
    </cfRule>
    <cfRule type="expression" dxfId="2434" priority="7549">
      <formula>AND(E114&gt;=TODAY(), E114&lt;=(TODAY()+7), OR(B114="No",B114="In progress", B114=""))</formula>
    </cfRule>
    <cfRule type="expression" dxfId="2433" priority="7550">
      <formula>AND(E114&lt;TODAY(),OR(B114="No",B114="In progress", B114=""))</formula>
    </cfRule>
    <cfRule type="expression" dxfId="2432" priority="7551">
      <formula>B114="Yes"</formula>
    </cfRule>
  </conditionalFormatting>
  <conditionalFormatting sqref="E115">
    <cfRule type="expression" dxfId="2431" priority="7552">
      <formula>B115="In Progress"</formula>
    </cfRule>
    <cfRule type="expression" dxfId="2430" priority="7553">
      <formula>B115="Not Needed"</formula>
    </cfRule>
    <cfRule type="expression" dxfId="2429" priority="7554">
      <formula>AND(E115&gt;=TODAY(), E115&lt;=(TODAY()+7), OR(B115="No",B115="In progress", B115=""))</formula>
    </cfRule>
    <cfRule type="expression" dxfId="2428" priority="7555">
      <formula>AND(E115&lt;TODAY(),OR(B115="No",B115="In progress", B115=""))</formula>
    </cfRule>
    <cfRule type="expression" dxfId="2427" priority="7556">
      <formula>B115="Yes"</formula>
    </cfRule>
  </conditionalFormatting>
  <conditionalFormatting sqref="E115">
    <cfRule type="expression" dxfId="2426" priority="7557">
      <formula>B115="In Progress"</formula>
    </cfRule>
    <cfRule type="expression" dxfId="2425" priority="7558">
      <formula>B115="Not Needed"</formula>
    </cfRule>
    <cfRule type="expression" dxfId="2424" priority="7559">
      <formula>AND(E115&gt;=TODAY(), E115&lt;=(TODAY()+7), OR(B115="No",B115="In progress", B115=""))</formula>
    </cfRule>
    <cfRule type="expression" dxfId="2423" priority="7560">
      <formula>AND(E115&lt;TODAY(),OR(B115="No",B115="In progress", B115=""))</formula>
    </cfRule>
    <cfRule type="expression" dxfId="2422" priority="7561">
      <formula>B115="Yes"</formula>
    </cfRule>
  </conditionalFormatting>
  <conditionalFormatting sqref="E115">
    <cfRule type="expression" dxfId="2421" priority="7562">
      <formula>B115="In Progress"</formula>
    </cfRule>
    <cfRule type="expression" dxfId="2420" priority="7563">
      <formula>B115="Not Needed"</formula>
    </cfRule>
    <cfRule type="expression" dxfId="2419" priority="7564">
      <formula>AND(E115&gt;=TODAY(), E115&lt;=(TODAY()+7), OR(B115="No",B115="In progress", B115=""))</formula>
    </cfRule>
    <cfRule type="expression" dxfId="2418" priority="7565">
      <formula>AND(E115&lt;TODAY(),OR(B115="No",B115="In progress", B115=""))</formula>
    </cfRule>
    <cfRule type="expression" dxfId="2417" priority="7566">
      <formula>B115="Yes"</formula>
    </cfRule>
  </conditionalFormatting>
  <conditionalFormatting sqref="E115">
    <cfRule type="expression" dxfId="2416" priority="7567">
      <formula>B115="In Progress"</formula>
    </cfRule>
    <cfRule type="expression" dxfId="2415" priority="7568">
      <formula>B115="Not Needed"</formula>
    </cfRule>
    <cfRule type="expression" dxfId="2414" priority="7569">
      <formula>AND(E115&gt;=TODAY(), E115&lt;=(TODAY()+7), OR(B115="No",B115="In progress", B115=""))</formula>
    </cfRule>
    <cfRule type="expression" dxfId="2413" priority="7570">
      <formula>AND(E115&lt;TODAY(),OR(B115="No",B115="In progress", B115=""))</formula>
    </cfRule>
    <cfRule type="expression" dxfId="2412" priority="7571">
      <formula>B115="Yes"</formula>
    </cfRule>
  </conditionalFormatting>
  <conditionalFormatting sqref="E115">
    <cfRule type="expression" dxfId="2411" priority="7572">
      <formula>B115="In Progress"</formula>
    </cfRule>
    <cfRule type="expression" dxfId="2410" priority="7573">
      <formula>B115="Not Needed"</formula>
    </cfRule>
    <cfRule type="expression" dxfId="2409" priority="7574">
      <formula>AND(E115&gt;=TODAY(), E115&lt;=(TODAY()+7), OR(B115="No",B115="In progress", B115=""))</formula>
    </cfRule>
    <cfRule type="expression" dxfId="2408" priority="7575">
      <formula>AND(E115&lt;TODAY(),OR(B115="No",B115="In progress", B115=""))</formula>
    </cfRule>
    <cfRule type="expression" dxfId="2407" priority="7576">
      <formula>B115="Yes"</formula>
    </cfRule>
  </conditionalFormatting>
  <conditionalFormatting sqref="E115">
    <cfRule type="expression" dxfId="2406" priority="7577">
      <formula>B115="In Progress"</formula>
    </cfRule>
    <cfRule type="expression" dxfId="2405" priority="7578">
      <formula>B115="Not Needed"</formula>
    </cfRule>
    <cfRule type="expression" dxfId="2404" priority="7579">
      <formula>AND(E115&gt;=TODAY(), E115&lt;=(TODAY()+7), OR(B115="No",B115="In progress", B115=""))</formula>
    </cfRule>
    <cfRule type="expression" dxfId="2403" priority="7580">
      <formula>AND(E115&lt;TODAY(),OR(B115="No",B115="In progress", B115=""))</formula>
    </cfRule>
    <cfRule type="expression" dxfId="2402" priority="7581">
      <formula>B115="Yes"</formula>
    </cfRule>
  </conditionalFormatting>
  <conditionalFormatting sqref="E115">
    <cfRule type="expression" dxfId="2401" priority="7582">
      <formula>B115="In Progress"</formula>
    </cfRule>
    <cfRule type="expression" dxfId="2400" priority="7583">
      <formula>B115="Not Needed"</formula>
    </cfRule>
    <cfRule type="expression" dxfId="2399" priority="7584">
      <formula>AND(E115&gt;=TODAY(), E115&lt;=(TODAY()+7), OR(B115="No",B115="In progress", B115=""))</formula>
    </cfRule>
    <cfRule type="expression" dxfId="2398" priority="7585">
      <formula>AND(E115&lt;TODAY(),OR(B115="No",B115="In progress", B115=""))</formula>
    </cfRule>
    <cfRule type="expression" dxfId="2397" priority="7586">
      <formula>B115="Yes"</formula>
    </cfRule>
  </conditionalFormatting>
  <conditionalFormatting sqref="E115">
    <cfRule type="expression" dxfId="2396" priority="7587">
      <formula>B115="In Progress"</formula>
    </cfRule>
    <cfRule type="expression" dxfId="2395" priority="7588">
      <formula>B115="Not Needed"</formula>
    </cfRule>
    <cfRule type="expression" dxfId="2394" priority="7589">
      <formula>AND(E115&gt;=TODAY(), E115&lt;=(TODAY()+7), OR(B115="No",B115="In progress", B115=""))</formula>
    </cfRule>
    <cfRule type="expression" dxfId="2393" priority="7590">
      <formula>AND(E115&lt;TODAY(),OR(B115="No",B115="In progress", B115=""))</formula>
    </cfRule>
    <cfRule type="expression" dxfId="2392" priority="7591">
      <formula>B115="Yes"</formula>
    </cfRule>
  </conditionalFormatting>
  <conditionalFormatting sqref="E115">
    <cfRule type="expression" dxfId="2391" priority="7592">
      <formula>B115="In Progress"</formula>
    </cfRule>
    <cfRule type="expression" dxfId="2390" priority="7593">
      <formula>B115="Not Needed"</formula>
    </cfRule>
    <cfRule type="expression" dxfId="2389" priority="7594">
      <formula>AND(E115&gt;=TODAY(), E115&lt;=(TODAY()+7), OR(B115="No",B115="In progress", B115=""))</formula>
    </cfRule>
    <cfRule type="expression" dxfId="2388" priority="7595">
      <formula>AND(E115&lt;TODAY(),OR(B115="No",B115="In progress", B115=""))</formula>
    </cfRule>
    <cfRule type="expression" dxfId="2387" priority="7596">
      <formula>B115="Yes"</formula>
    </cfRule>
  </conditionalFormatting>
  <conditionalFormatting sqref="E115">
    <cfRule type="expression" dxfId="2386" priority="7597">
      <formula>B115="In Progress"</formula>
    </cfRule>
    <cfRule type="expression" dxfId="2385" priority="7598">
      <formula>B115="Not Needed"</formula>
    </cfRule>
    <cfRule type="expression" dxfId="2384" priority="7599">
      <formula>AND(E115&gt;=TODAY(), E115&lt;=(TODAY()+7), OR(B115="No",B115="In progress", B115=""))</formula>
    </cfRule>
    <cfRule type="expression" dxfId="2383" priority="7600">
      <formula>AND(E115&lt;TODAY(),OR(B115="No",B115="In progress", B115=""))</formula>
    </cfRule>
    <cfRule type="expression" dxfId="2382" priority="7601">
      <formula>B115="Yes"</formula>
    </cfRule>
  </conditionalFormatting>
  <conditionalFormatting sqref="E116">
    <cfRule type="expression" dxfId="2381" priority="7602">
      <formula>B116="In Progress"</formula>
    </cfRule>
    <cfRule type="expression" dxfId="2380" priority="7603">
      <formula>B116="Not Needed"</formula>
    </cfRule>
    <cfRule type="expression" dxfId="2379" priority="7604">
      <formula>AND(E116&gt;=TODAY(), E116&lt;=(TODAY()+7), OR(B116="No",B116="In progress", B116=""))</formula>
    </cfRule>
    <cfRule type="expression" dxfId="2378" priority="7605">
      <formula>AND(E116&lt;TODAY(),OR(B116="No",B116="In progress", B116=""))</formula>
    </cfRule>
    <cfRule type="expression" dxfId="2377" priority="7606">
      <formula>B116="Yes"</formula>
    </cfRule>
  </conditionalFormatting>
  <conditionalFormatting sqref="E116">
    <cfRule type="expression" dxfId="2376" priority="7607">
      <formula>B116="In Progress"</formula>
    </cfRule>
    <cfRule type="expression" dxfId="2375" priority="7608">
      <formula>B116="Not Needed"</formula>
    </cfRule>
    <cfRule type="expression" dxfId="2374" priority="7609">
      <formula>AND(E116&gt;=TODAY(), E116&lt;=(TODAY()+7), OR(B116="No",B116="In progress", B116=""))</formula>
    </cfRule>
    <cfRule type="expression" dxfId="2373" priority="7610">
      <formula>AND(E116&lt;TODAY(),OR(B116="No",B116="In progress", B116=""))</formula>
    </cfRule>
    <cfRule type="expression" dxfId="2372" priority="7611">
      <formula>B116="Yes"</formula>
    </cfRule>
  </conditionalFormatting>
  <conditionalFormatting sqref="E116">
    <cfRule type="expression" dxfId="2371" priority="7612">
      <formula>B116="In Progress"</formula>
    </cfRule>
    <cfRule type="expression" dxfId="2370" priority="7613">
      <formula>B116="Not Needed"</formula>
    </cfRule>
    <cfRule type="expression" dxfId="2369" priority="7614">
      <formula>AND(E116&gt;=TODAY(), E116&lt;=(TODAY()+7), OR(B116="No",B116="In progress", B116=""))</formula>
    </cfRule>
    <cfRule type="expression" dxfId="2368" priority="7615">
      <formula>AND(E116&lt;TODAY(),OR(B116="No",B116="In progress", B116=""))</formula>
    </cfRule>
    <cfRule type="expression" dxfId="2367" priority="7616">
      <formula>B116="Yes"</formula>
    </cfRule>
  </conditionalFormatting>
  <conditionalFormatting sqref="E116">
    <cfRule type="expression" dxfId="2366" priority="7617">
      <formula>B116="In Progress"</formula>
    </cfRule>
    <cfRule type="expression" dxfId="2365" priority="7618">
      <formula>B116="Not Needed"</formula>
    </cfRule>
    <cfRule type="expression" dxfId="2364" priority="7619">
      <formula>AND(E116&gt;=TODAY(), E116&lt;=(TODAY()+7), OR(B116="No",B116="In progress", B116=""))</formula>
    </cfRule>
    <cfRule type="expression" dxfId="2363" priority="7620">
      <formula>AND(E116&lt;TODAY(),OR(B116="No",B116="In progress", B116=""))</formula>
    </cfRule>
    <cfRule type="expression" dxfId="2362" priority="7621">
      <formula>B116="Yes"</formula>
    </cfRule>
  </conditionalFormatting>
  <conditionalFormatting sqref="E116">
    <cfRule type="expression" dxfId="2361" priority="7622">
      <formula>B116="In Progress"</formula>
    </cfRule>
    <cfRule type="expression" dxfId="2360" priority="7623">
      <formula>B116="Not Needed"</formula>
    </cfRule>
    <cfRule type="expression" dxfId="2359" priority="7624">
      <formula>AND(E116&gt;=TODAY(), E116&lt;=(TODAY()+7), OR(B116="No",B116="In progress", B116=""))</formula>
    </cfRule>
    <cfRule type="expression" dxfId="2358" priority="7625">
      <formula>AND(E116&lt;TODAY(),OR(B116="No",B116="In progress", B116=""))</formula>
    </cfRule>
    <cfRule type="expression" dxfId="2357" priority="7626">
      <formula>B116="Yes"</formula>
    </cfRule>
  </conditionalFormatting>
  <conditionalFormatting sqref="E116">
    <cfRule type="expression" dxfId="2356" priority="7627">
      <formula>B116="In Progress"</formula>
    </cfRule>
    <cfRule type="expression" dxfId="2355" priority="7628">
      <formula>B116="Not Needed"</formula>
    </cfRule>
    <cfRule type="expression" dxfId="2354" priority="7629">
      <formula>AND(E116&gt;=TODAY(), E116&lt;=(TODAY()+7), OR(B116="No",B116="In progress", B116=""))</formula>
    </cfRule>
    <cfRule type="expression" dxfId="2353" priority="7630">
      <formula>AND(E116&lt;TODAY(),OR(B116="No",B116="In progress", B116=""))</formula>
    </cfRule>
    <cfRule type="expression" dxfId="2352" priority="7631">
      <formula>B116="Yes"</formula>
    </cfRule>
  </conditionalFormatting>
  <conditionalFormatting sqref="E116">
    <cfRule type="expression" dxfId="2351" priority="7632">
      <formula>B116="In Progress"</formula>
    </cfRule>
    <cfRule type="expression" dxfId="2350" priority="7633">
      <formula>B116="Not Needed"</formula>
    </cfRule>
    <cfRule type="expression" dxfId="2349" priority="7634">
      <formula>AND(E116&gt;=TODAY(), E116&lt;=(TODAY()+7), OR(B116="No",B116="In progress", B116=""))</formula>
    </cfRule>
    <cfRule type="expression" dxfId="2348" priority="7635">
      <formula>AND(E116&lt;TODAY(),OR(B116="No",B116="In progress", B116=""))</formula>
    </cfRule>
    <cfRule type="expression" dxfId="2347" priority="7636">
      <formula>B116="Yes"</formula>
    </cfRule>
  </conditionalFormatting>
  <conditionalFormatting sqref="E116">
    <cfRule type="expression" dxfId="2346" priority="7637">
      <formula>B116="In Progress"</formula>
    </cfRule>
    <cfRule type="expression" dxfId="2345" priority="7638">
      <formula>B116="Not Needed"</formula>
    </cfRule>
    <cfRule type="expression" dxfId="2344" priority="7639">
      <formula>AND(E116&gt;=TODAY(), E116&lt;=(TODAY()+7), OR(B116="No",B116="In progress", B116=""))</formula>
    </cfRule>
    <cfRule type="expression" dxfId="2343" priority="7640">
      <formula>AND(E116&lt;TODAY(),OR(B116="No",B116="In progress", B116=""))</formula>
    </cfRule>
    <cfRule type="expression" dxfId="2342" priority="7641">
      <formula>B116="Yes"</formula>
    </cfRule>
  </conditionalFormatting>
  <conditionalFormatting sqref="E116">
    <cfRule type="expression" dxfId="2341" priority="7642">
      <formula>B116="In Progress"</formula>
    </cfRule>
    <cfRule type="expression" dxfId="2340" priority="7643">
      <formula>B116="Not Needed"</formula>
    </cfRule>
    <cfRule type="expression" dxfId="2339" priority="7644">
      <formula>AND(E116&gt;=TODAY(), E116&lt;=(TODAY()+7), OR(B116="No",B116="In progress", B116=""))</formula>
    </cfRule>
    <cfRule type="expression" dxfId="2338" priority="7645">
      <formula>AND(E116&lt;TODAY(),OR(B116="No",B116="In progress", B116=""))</formula>
    </cfRule>
    <cfRule type="expression" dxfId="2337" priority="7646">
      <formula>B116="Yes"</formula>
    </cfRule>
  </conditionalFormatting>
  <conditionalFormatting sqref="E116">
    <cfRule type="expression" dxfId="2336" priority="7647">
      <formula>B116="In Progress"</formula>
    </cfRule>
    <cfRule type="expression" dxfId="2335" priority="7648">
      <formula>B116="Not Needed"</formula>
    </cfRule>
    <cfRule type="expression" dxfId="2334" priority="7649">
      <formula>AND(E116&gt;=TODAY(), E116&lt;=(TODAY()+7), OR(B116="No",B116="In progress", B116=""))</formula>
    </cfRule>
    <cfRule type="expression" dxfId="2333" priority="7650">
      <formula>AND(E116&lt;TODAY(),OR(B116="No",B116="In progress", B116=""))</formula>
    </cfRule>
    <cfRule type="expression" dxfId="2332" priority="7651">
      <formula>B116="Yes"</formula>
    </cfRule>
  </conditionalFormatting>
  <conditionalFormatting sqref="E117">
    <cfRule type="expression" dxfId="2331" priority="7652">
      <formula>B117="In Progress"</formula>
    </cfRule>
    <cfRule type="expression" dxfId="2330" priority="7653">
      <formula>B117="Not Needed"</formula>
    </cfRule>
    <cfRule type="expression" dxfId="2329" priority="7654">
      <formula>AND(E117&gt;=TODAY(), E117&lt;=(TODAY()+7), OR(B117="No",B117="In progress", B117=""))</formula>
    </cfRule>
    <cfRule type="expression" dxfId="2328" priority="7655">
      <formula>AND(E117&lt;TODAY(),OR(B117="No",B117="In progress", B117=""))</formula>
    </cfRule>
    <cfRule type="expression" dxfId="2327" priority="7656">
      <formula>B117="Yes"</formula>
    </cfRule>
  </conditionalFormatting>
  <conditionalFormatting sqref="E117">
    <cfRule type="expression" dxfId="2326" priority="7657">
      <formula>B117="In Progress"</formula>
    </cfRule>
    <cfRule type="expression" dxfId="2325" priority="7658">
      <formula>B117="Not Needed"</formula>
    </cfRule>
    <cfRule type="expression" dxfId="2324" priority="7659">
      <formula>AND(E117&gt;=TODAY(), E117&lt;=(TODAY()+7), OR(B117="No",B117="In progress", B117=""))</formula>
    </cfRule>
    <cfRule type="expression" dxfId="2323" priority="7660">
      <formula>AND(E117&lt;TODAY(),OR(B117="No",B117="In progress", B117=""))</formula>
    </cfRule>
    <cfRule type="expression" dxfId="2322" priority="7661">
      <formula>B117="Yes"</formula>
    </cfRule>
  </conditionalFormatting>
  <conditionalFormatting sqref="E117">
    <cfRule type="expression" dxfId="2321" priority="7662">
      <formula>B117="In Progress"</formula>
    </cfRule>
    <cfRule type="expression" dxfId="2320" priority="7663">
      <formula>B117="Not Needed"</formula>
    </cfRule>
    <cfRule type="expression" dxfId="2319" priority="7664">
      <formula>AND(E117&gt;=TODAY(), E117&lt;=(TODAY()+7), OR(B117="No",B117="In progress", B117=""))</formula>
    </cfRule>
    <cfRule type="expression" dxfId="2318" priority="7665">
      <formula>AND(E117&lt;TODAY(),OR(B117="No",B117="In progress", B117=""))</formula>
    </cfRule>
    <cfRule type="expression" dxfId="2317" priority="7666">
      <formula>B117="Yes"</formula>
    </cfRule>
  </conditionalFormatting>
  <conditionalFormatting sqref="E117">
    <cfRule type="expression" dxfId="2316" priority="7667">
      <formula>B117="In Progress"</formula>
    </cfRule>
    <cfRule type="expression" dxfId="2315" priority="7668">
      <formula>B117="Not Needed"</formula>
    </cfRule>
    <cfRule type="expression" dxfId="2314" priority="7669">
      <formula>AND(E117&gt;=TODAY(), E117&lt;=(TODAY()+7), OR(B117="No",B117="In progress", B117=""))</formula>
    </cfRule>
    <cfRule type="expression" dxfId="2313" priority="7670">
      <formula>AND(E117&lt;TODAY(),OR(B117="No",B117="In progress", B117=""))</formula>
    </cfRule>
    <cfRule type="expression" dxfId="2312" priority="7671">
      <formula>B117="Yes"</formula>
    </cfRule>
  </conditionalFormatting>
  <conditionalFormatting sqref="E117">
    <cfRule type="expression" dxfId="2311" priority="7672">
      <formula>B117="In Progress"</formula>
    </cfRule>
    <cfRule type="expression" dxfId="2310" priority="7673">
      <formula>B117="Not Needed"</formula>
    </cfRule>
    <cfRule type="expression" dxfId="2309" priority="7674">
      <formula>AND(E117&gt;=TODAY(), E117&lt;=(TODAY()+7), OR(B117="No",B117="In progress", B117=""))</formula>
    </cfRule>
    <cfRule type="expression" dxfId="2308" priority="7675">
      <formula>AND(E117&lt;TODAY(),OR(B117="No",B117="In progress", B117=""))</formula>
    </cfRule>
    <cfRule type="expression" dxfId="2307" priority="7676">
      <formula>B117="Yes"</formula>
    </cfRule>
  </conditionalFormatting>
  <conditionalFormatting sqref="E117">
    <cfRule type="expression" dxfId="2306" priority="7677">
      <formula>B117="In Progress"</formula>
    </cfRule>
    <cfRule type="expression" dxfId="2305" priority="7678">
      <formula>B117="Not Needed"</formula>
    </cfRule>
    <cfRule type="expression" dxfId="2304" priority="7679">
      <formula>AND(E117&gt;=TODAY(), E117&lt;=(TODAY()+7), OR(B117="No",B117="In progress", B117=""))</formula>
    </cfRule>
    <cfRule type="expression" dxfId="2303" priority="7680">
      <formula>AND(E117&lt;TODAY(),OR(B117="No",B117="In progress", B117=""))</formula>
    </cfRule>
    <cfRule type="expression" dxfId="2302" priority="7681">
      <formula>B117="Yes"</formula>
    </cfRule>
  </conditionalFormatting>
  <conditionalFormatting sqref="E117">
    <cfRule type="expression" dxfId="2301" priority="7682">
      <formula>B117="In Progress"</formula>
    </cfRule>
    <cfRule type="expression" dxfId="2300" priority="7683">
      <formula>B117="Not Needed"</formula>
    </cfRule>
    <cfRule type="expression" dxfId="2299" priority="7684">
      <formula>AND(E117&gt;=TODAY(), E117&lt;=(TODAY()+7), OR(B117="No",B117="In progress", B117=""))</formula>
    </cfRule>
    <cfRule type="expression" dxfId="2298" priority="7685">
      <formula>AND(E117&lt;TODAY(),OR(B117="No",B117="In progress", B117=""))</formula>
    </cfRule>
    <cfRule type="expression" dxfId="2297" priority="7686">
      <formula>B117="Yes"</formula>
    </cfRule>
  </conditionalFormatting>
  <conditionalFormatting sqref="E117">
    <cfRule type="expression" dxfId="2296" priority="7687">
      <formula>B117="In Progress"</formula>
    </cfRule>
    <cfRule type="expression" dxfId="2295" priority="7688">
      <formula>B117="Not Needed"</formula>
    </cfRule>
    <cfRule type="expression" dxfId="2294" priority="7689">
      <formula>AND(E117&gt;=TODAY(), E117&lt;=(TODAY()+7), OR(B117="No",B117="In progress", B117=""))</formula>
    </cfRule>
    <cfRule type="expression" dxfId="2293" priority="7690">
      <formula>AND(E117&lt;TODAY(),OR(B117="No",B117="In progress", B117=""))</formula>
    </cfRule>
    <cfRule type="expression" dxfId="2292" priority="7691">
      <formula>B117="Yes"</formula>
    </cfRule>
  </conditionalFormatting>
  <conditionalFormatting sqref="E117">
    <cfRule type="expression" dxfId="2291" priority="7692">
      <formula>B117="In Progress"</formula>
    </cfRule>
    <cfRule type="expression" dxfId="2290" priority="7693">
      <formula>B117="Not Needed"</formula>
    </cfRule>
    <cfRule type="expression" dxfId="2289" priority="7694">
      <formula>AND(E117&gt;=TODAY(), E117&lt;=(TODAY()+7), OR(B117="No",B117="In progress", B117=""))</formula>
    </cfRule>
    <cfRule type="expression" dxfId="2288" priority="7695">
      <formula>AND(E117&lt;TODAY(),OR(B117="No",B117="In progress", B117=""))</formula>
    </cfRule>
    <cfRule type="expression" dxfId="2287" priority="7696">
      <formula>B117="Yes"</formula>
    </cfRule>
  </conditionalFormatting>
  <conditionalFormatting sqref="E117">
    <cfRule type="expression" dxfId="2286" priority="7697">
      <formula>B117="In Progress"</formula>
    </cfRule>
    <cfRule type="expression" dxfId="2285" priority="7698">
      <formula>B117="Not Needed"</formula>
    </cfRule>
    <cfRule type="expression" dxfId="2284" priority="7699">
      <formula>AND(E117&gt;=TODAY(), E117&lt;=(TODAY()+7), OR(B117="No",B117="In progress", B117=""))</formula>
    </cfRule>
    <cfRule type="expression" dxfId="2283" priority="7700">
      <formula>AND(E117&lt;TODAY(),OR(B117="No",B117="In progress", B117=""))</formula>
    </cfRule>
    <cfRule type="expression" dxfId="2282" priority="7701">
      <formula>B117="Yes"</formula>
    </cfRule>
  </conditionalFormatting>
  <conditionalFormatting sqref="E118">
    <cfRule type="expression" dxfId="2281" priority="7702">
      <formula>B118="In Progress"</formula>
    </cfRule>
    <cfRule type="expression" dxfId="2280" priority="7703">
      <formula>B118="Not Needed"</formula>
    </cfRule>
    <cfRule type="expression" dxfId="2279" priority="7704">
      <formula>AND(E118&gt;=TODAY(), E118&lt;=(TODAY()+7), OR(B118="No",B118="In progress", B118=""))</formula>
    </cfRule>
    <cfRule type="expression" dxfId="2278" priority="7705">
      <formula>AND(E118&lt;TODAY(),OR(B118="No",B118="In progress", B118=""))</formula>
    </cfRule>
    <cfRule type="expression" dxfId="2277" priority="7706">
      <formula>B118="Yes"</formula>
    </cfRule>
  </conditionalFormatting>
  <conditionalFormatting sqref="E118">
    <cfRule type="expression" dxfId="2276" priority="7707">
      <formula>B118="In Progress"</formula>
    </cfRule>
    <cfRule type="expression" dxfId="2275" priority="7708">
      <formula>B118="Not Needed"</formula>
    </cfRule>
    <cfRule type="expression" dxfId="2274" priority="7709">
      <formula>AND(E118&gt;=TODAY(), E118&lt;=(TODAY()+7), OR(B118="No",B118="In progress", B118=""))</formula>
    </cfRule>
    <cfRule type="expression" dxfId="2273" priority="7710">
      <formula>AND(E118&lt;TODAY(),OR(B118="No",B118="In progress", B118=""))</formula>
    </cfRule>
    <cfRule type="expression" dxfId="2272" priority="7711">
      <formula>B118="Yes"</formula>
    </cfRule>
  </conditionalFormatting>
  <conditionalFormatting sqref="E118">
    <cfRule type="expression" dxfId="2271" priority="7712">
      <formula>B118="In Progress"</formula>
    </cfRule>
    <cfRule type="expression" dxfId="2270" priority="7713">
      <formula>B118="Not Needed"</formula>
    </cfRule>
    <cfRule type="expression" dxfId="2269" priority="7714">
      <formula>AND(E118&gt;=TODAY(), E118&lt;=(TODAY()+7), OR(B118="No",B118="In progress", B118=""))</formula>
    </cfRule>
    <cfRule type="expression" dxfId="2268" priority="7715">
      <formula>AND(E118&lt;TODAY(),OR(B118="No",B118="In progress", B118=""))</formula>
    </cfRule>
    <cfRule type="expression" dxfId="2267" priority="7716">
      <formula>B118="Yes"</formula>
    </cfRule>
  </conditionalFormatting>
  <conditionalFormatting sqref="E118">
    <cfRule type="expression" dxfId="2266" priority="7717">
      <formula>B118="In Progress"</formula>
    </cfRule>
    <cfRule type="expression" dxfId="2265" priority="7718">
      <formula>B118="Not Needed"</formula>
    </cfRule>
    <cfRule type="expression" dxfId="2264" priority="7719">
      <formula>AND(E118&gt;=TODAY(), E118&lt;=(TODAY()+7), OR(B118="No",B118="In progress", B118=""))</formula>
    </cfRule>
    <cfRule type="expression" dxfId="2263" priority="7720">
      <formula>AND(E118&lt;TODAY(),OR(B118="No",B118="In progress", B118=""))</formula>
    </cfRule>
    <cfRule type="expression" dxfId="2262" priority="7721">
      <formula>B118="Yes"</formula>
    </cfRule>
  </conditionalFormatting>
  <conditionalFormatting sqref="E118">
    <cfRule type="expression" dxfId="2261" priority="7722">
      <formula>B118="In Progress"</formula>
    </cfRule>
    <cfRule type="expression" dxfId="2260" priority="7723">
      <formula>B118="Not Needed"</formula>
    </cfRule>
    <cfRule type="expression" dxfId="2259" priority="7724">
      <formula>AND(E118&gt;=TODAY(), E118&lt;=(TODAY()+7), OR(B118="No",B118="In progress", B118=""))</formula>
    </cfRule>
    <cfRule type="expression" dxfId="2258" priority="7725">
      <formula>AND(E118&lt;TODAY(),OR(B118="No",B118="In progress", B118=""))</formula>
    </cfRule>
    <cfRule type="expression" dxfId="2257" priority="7726">
      <formula>B118="Yes"</formula>
    </cfRule>
  </conditionalFormatting>
  <conditionalFormatting sqref="E118">
    <cfRule type="expression" dxfId="2256" priority="7727">
      <formula>B118="In Progress"</formula>
    </cfRule>
    <cfRule type="expression" dxfId="2255" priority="7728">
      <formula>B118="Not Needed"</formula>
    </cfRule>
    <cfRule type="expression" dxfId="2254" priority="7729">
      <formula>AND(E118&gt;=TODAY(), E118&lt;=(TODAY()+7), OR(B118="No",B118="In progress", B118=""))</formula>
    </cfRule>
    <cfRule type="expression" dxfId="2253" priority="7730">
      <formula>AND(E118&lt;TODAY(),OR(B118="No",B118="In progress", B118=""))</formula>
    </cfRule>
    <cfRule type="expression" dxfId="2252" priority="7731">
      <formula>B118="Yes"</formula>
    </cfRule>
  </conditionalFormatting>
  <conditionalFormatting sqref="E118">
    <cfRule type="expression" dxfId="2251" priority="7732">
      <formula>B118="In Progress"</formula>
    </cfRule>
    <cfRule type="expression" dxfId="2250" priority="7733">
      <formula>B118="Not Needed"</formula>
    </cfRule>
    <cfRule type="expression" dxfId="2249" priority="7734">
      <formula>AND(E118&gt;=TODAY(), E118&lt;=(TODAY()+7), OR(B118="No",B118="In progress", B118=""))</formula>
    </cfRule>
    <cfRule type="expression" dxfId="2248" priority="7735">
      <formula>AND(E118&lt;TODAY(),OR(B118="No",B118="In progress", B118=""))</formula>
    </cfRule>
    <cfRule type="expression" dxfId="2247" priority="7736">
      <formula>B118="Yes"</formula>
    </cfRule>
  </conditionalFormatting>
  <conditionalFormatting sqref="E118">
    <cfRule type="expression" dxfId="2246" priority="7737">
      <formula>B118="In Progress"</formula>
    </cfRule>
    <cfRule type="expression" dxfId="2245" priority="7738">
      <formula>B118="Not Needed"</formula>
    </cfRule>
    <cfRule type="expression" dxfId="2244" priority="7739">
      <formula>AND(E118&gt;=TODAY(), E118&lt;=(TODAY()+7), OR(B118="No",B118="In progress", B118=""))</formula>
    </cfRule>
    <cfRule type="expression" dxfId="2243" priority="7740">
      <formula>AND(E118&lt;TODAY(),OR(B118="No",B118="In progress", B118=""))</formula>
    </cfRule>
    <cfRule type="expression" dxfId="2242" priority="7741">
      <formula>B118="Yes"</formula>
    </cfRule>
  </conditionalFormatting>
  <conditionalFormatting sqref="E118">
    <cfRule type="expression" dxfId="2241" priority="7742">
      <formula>B118="In Progress"</formula>
    </cfRule>
    <cfRule type="expression" dxfId="2240" priority="7743">
      <formula>B118="Not Needed"</formula>
    </cfRule>
    <cfRule type="expression" dxfId="2239" priority="7744">
      <formula>AND(E118&gt;=TODAY(), E118&lt;=(TODAY()+7), OR(B118="No",B118="In progress", B118=""))</formula>
    </cfRule>
    <cfRule type="expression" dxfId="2238" priority="7745">
      <formula>AND(E118&lt;TODAY(),OR(B118="No",B118="In progress", B118=""))</formula>
    </cfRule>
    <cfRule type="expression" dxfId="2237" priority="7746">
      <formula>B118="Yes"</formula>
    </cfRule>
  </conditionalFormatting>
  <conditionalFormatting sqref="E118">
    <cfRule type="expression" dxfId="2236" priority="7747">
      <formula>B118="In Progress"</formula>
    </cfRule>
    <cfRule type="expression" dxfId="2235" priority="7748">
      <formula>B118="Not Needed"</formula>
    </cfRule>
    <cfRule type="expression" dxfId="2234" priority="7749">
      <formula>AND(E118&gt;=TODAY(), E118&lt;=(TODAY()+7), OR(B118="No",B118="In progress", B118=""))</formula>
    </cfRule>
    <cfRule type="expression" dxfId="2233" priority="7750">
      <formula>AND(E118&lt;TODAY(),OR(B118="No",B118="In progress", B118=""))</formula>
    </cfRule>
    <cfRule type="expression" dxfId="2232" priority="7751">
      <formula>B118="Yes"</formula>
    </cfRule>
  </conditionalFormatting>
  <conditionalFormatting sqref="E119">
    <cfRule type="expression" dxfId="2231" priority="7752">
      <formula>B119="In Progress"</formula>
    </cfRule>
    <cfRule type="expression" dxfId="2230" priority="7753">
      <formula>B119="Not Needed"</formula>
    </cfRule>
    <cfRule type="expression" dxfId="2229" priority="7754">
      <formula>AND(E119&gt;=TODAY(), E119&lt;=(TODAY()+7), OR(B119="No",B119="In progress", B119=""))</formula>
    </cfRule>
    <cfRule type="expression" dxfId="2228" priority="7755">
      <formula>AND(E119&lt;TODAY(),OR(B119="No",B119="In progress", B119=""))</formula>
    </cfRule>
    <cfRule type="expression" dxfId="2227" priority="7756">
      <formula>B119="Yes"</formula>
    </cfRule>
  </conditionalFormatting>
  <conditionalFormatting sqref="E119">
    <cfRule type="expression" dxfId="2226" priority="7757">
      <formula>B119="In Progress"</formula>
    </cfRule>
    <cfRule type="expression" dxfId="2225" priority="7758">
      <formula>B119="Not Needed"</formula>
    </cfRule>
    <cfRule type="expression" dxfId="2224" priority="7759">
      <formula>AND(E119&gt;=TODAY(), E119&lt;=(TODAY()+7), OR(B119="No",B119="In progress", B119=""))</formula>
    </cfRule>
    <cfRule type="expression" dxfId="2223" priority="7760">
      <formula>AND(E119&lt;TODAY(),OR(B119="No",B119="In progress", B119=""))</formula>
    </cfRule>
    <cfRule type="expression" dxfId="2222" priority="7761">
      <formula>B119="Yes"</formula>
    </cfRule>
  </conditionalFormatting>
  <conditionalFormatting sqref="E119">
    <cfRule type="expression" dxfId="2221" priority="7762">
      <formula>B119="In Progress"</formula>
    </cfRule>
    <cfRule type="expression" dxfId="2220" priority="7763">
      <formula>B119="Not Needed"</formula>
    </cfRule>
    <cfRule type="expression" dxfId="2219" priority="7764">
      <formula>AND(E119&gt;=TODAY(), E119&lt;=(TODAY()+7), OR(B119="No",B119="In progress", B119=""))</formula>
    </cfRule>
    <cfRule type="expression" dxfId="2218" priority="7765">
      <formula>AND(E119&lt;TODAY(),OR(B119="No",B119="In progress", B119=""))</formula>
    </cfRule>
    <cfRule type="expression" dxfId="2217" priority="7766">
      <formula>B119="Yes"</formula>
    </cfRule>
  </conditionalFormatting>
  <conditionalFormatting sqref="E119">
    <cfRule type="expression" dxfId="2216" priority="7767">
      <formula>B119="In Progress"</formula>
    </cfRule>
    <cfRule type="expression" dxfId="2215" priority="7768">
      <formula>B119="Not Needed"</formula>
    </cfRule>
    <cfRule type="expression" dxfId="2214" priority="7769">
      <formula>AND(E119&gt;=TODAY(), E119&lt;=(TODAY()+7), OR(B119="No",B119="In progress", B119=""))</formula>
    </cfRule>
    <cfRule type="expression" dxfId="2213" priority="7770">
      <formula>AND(E119&lt;TODAY(),OR(B119="No",B119="In progress", B119=""))</formula>
    </cfRule>
    <cfRule type="expression" dxfId="2212" priority="7771">
      <formula>B119="Yes"</formula>
    </cfRule>
  </conditionalFormatting>
  <conditionalFormatting sqref="E119">
    <cfRule type="expression" dxfId="2211" priority="7772">
      <formula>B119="In Progress"</formula>
    </cfRule>
    <cfRule type="expression" dxfId="2210" priority="7773">
      <formula>B119="Not Needed"</formula>
    </cfRule>
    <cfRule type="expression" dxfId="2209" priority="7774">
      <formula>AND(E119&gt;=TODAY(), E119&lt;=(TODAY()+7), OR(B119="No",B119="In progress", B119=""))</formula>
    </cfRule>
    <cfRule type="expression" dxfId="2208" priority="7775">
      <formula>AND(E119&lt;TODAY(),OR(B119="No",B119="In progress", B119=""))</formula>
    </cfRule>
    <cfRule type="expression" dxfId="2207" priority="7776">
      <formula>B119="Yes"</formula>
    </cfRule>
  </conditionalFormatting>
  <conditionalFormatting sqref="E119">
    <cfRule type="expression" dxfId="2206" priority="7777">
      <formula>B119="In Progress"</formula>
    </cfRule>
    <cfRule type="expression" dxfId="2205" priority="7778">
      <formula>B119="Not Needed"</formula>
    </cfRule>
    <cfRule type="expression" dxfId="2204" priority="7779">
      <formula>AND(E119&gt;=TODAY(), E119&lt;=(TODAY()+7), OR(B119="No",B119="In progress", B119=""))</formula>
    </cfRule>
    <cfRule type="expression" dxfId="2203" priority="7780">
      <formula>AND(E119&lt;TODAY(),OR(B119="No",B119="In progress", B119=""))</formula>
    </cfRule>
    <cfRule type="expression" dxfId="2202" priority="7781">
      <formula>B119="Yes"</formula>
    </cfRule>
  </conditionalFormatting>
  <conditionalFormatting sqref="E119">
    <cfRule type="expression" dxfId="2201" priority="7782">
      <formula>B119="In Progress"</formula>
    </cfRule>
    <cfRule type="expression" dxfId="2200" priority="7783">
      <formula>B119="Not Needed"</formula>
    </cfRule>
    <cfRule type="expression" dxfId="2199" priority="7784">
      <formula>AND(E119&gt;=TODAY(), E119&lt;=(TODAY()+7), OR(B119="No",B119="In progress", B119=""))</formula>
    </cfRule>
    <cfRule type="expression" dxfId="2198" priority="7785">
      <formula>AND(E119&lt;TODAY(),OR(B119="No",B119="In progress", B119=""))</formula>
    </cfRule>
    <cfRule type="expression" dxfId="2197" priority="7786">
      <formula>B119="Yes"</formula>
    </cfRule>
  </conditionalFormatting>
  <conditionalFormatting sqref="E119">
    <cfRule type="expression" dxfId="2196" priority="7787">
      <formula>B119="In Progress"</formula>
    </cfRule>
    <cfRule type="expression" dxfId="2195" priority="7788">
      <formula>B119="Not Needed"</formula>
    </cfRule>
    <cfRule type="expression" dxfId="2194" priority="7789">
      <formula>AND(E119&gt;=TODAY(), E119&lt;=(TODAY()+7), OR(B119="No",B119="In progress", B119=""))</formula>
    </cfRule>
    <cfRule type="expression" dxfId="2193" priority="7790">
      <formula>AND(E119&lt;TODAY(),OR(B119="No",B119="In progress", B119=""))</formula>
    </cfRule>
    <cfRule type="expression" dxfId="2192" priority="7791">
      <formula>B119="Yes"</formula>
    </cfRule>
  </conditionalFormatting>
  <conditionalFormatting sqref="E119">
    <cfRule type="expression" dxfId="2191" priority="7792">
      <formula>B119="In Progress"</formula>
    </cfRule>
    <cfRule type="expression" dxfId="2190" priority="7793">
      <formula>B119="Not Needed"</formula>
    </cfRule>
    <cfRule type="expression" dxfId="2189" priority="7794">
      <formula>AND(E119&gt;=TODAY(), E119&lt;=(TODAY()+7), OR(B119="No",B119="In progress", B119=""))</formula>
    </cfRule>
    <cfRule type="expression" dxfId="2188" priority="7795">
      <formula>AND(E119&lt;TODAY(),OR(B119="No",B119="In progress", B119=""))</formula>
    </cfRule>
    <cfRule type="expression" dxfId="2187" priority="7796">
      <formula>B119="Yes"</formula>
    </cfRule>
  </conditionalFormatting>
  <conditionalFormatting sqref="E119">
    <cfRule type="expression" dxfId="2186" priority="7797">
      <formula>B119="In Progress"</formula>
    </cfRule>
    <cfRule type="expression" dxfId="2185" priority="7798">
      <formula>B119="Not Needed"</formula>
    </cfRule>
    <cfRule type="expression" dxfId="2184" priority="7799">
      <formula>AND(E119&gt;=TODAY(), E119&lt;=(TODAY()+7), OR(B119="No",B119="In progress", B119=""))</formula>
    </cfRule>
    <cfRule type="expression" dxfId="2183" priority="7800">
      <formula>AND(E119&lt;TODAY(),OR(B119="No",B119="In progress", B119=""))</formula>
    </cfRule>
    <cfRule type="expression" dxfId="2182" priority="7801">
      <formula>B119="Yes"</formula>
    </cfRule>
  </conditionalFormatting>
  <conditionalFormatting sqref="E120">
    <cfRule type="expression" dxfId="2181" priority="7802">
      <formula>B120="In Progress"</formula>
    </cfRule>
    <cfRule type="expression" dxfId="2180" priority="7803">
      <formula>B120="Not Needed"</formula>
    </cfRule>
    <cfRule type="expression" dxfId="2179" priority="7804">
      <formula>AND(E120&gt;=TODAY(), E120&lt;=(TODAY()+7), OR(B120="No",B120="In progress", B120=""))</formula>
    </cfRule>
    <cfRule type="expression" dxfId="2178" priority="7805">
      <formula>AND(E120&lt;TODAY(),OR(B120="No",B120="In progress", B120=""))</formula>
    </cfRule>
    <cfRule type="expression" dxfId="2177" priority="7806">
      <formula>B120="Yes"</formula>
    </cfRule>
  </conditionalFormatting>
  <conditionalFormatting sqref="E120">
    <cfRule type="expression" dxfId="2176" priority="7807">
      <formula>B120="In Progress"</formula>
    </cfRule>
    <cfRule type="expression" dxfId="2175" priority="7808">
      <formula>B120="Not Needed"</formula>
    </cfRule>
    <cfRule type="expression" dxfId="2174" priority="7809">
      <formula>AND(E120&gt;=TODAY(), E120&lt;=(TODAY()+7), OR(B120="No",B120="In progress", B120=""))</formula>
    </cfRule>
    <cfRule type="expression" dxfId="2173" priority="7810">
      <formula>AND(E120&lt;TODAY(),OR(B120="No",B120="In progress", B120=""))</formula>
    </cfRule>
    <cfRule type="expression" dxfId="2172" priority="7811">
      <formula>B120="Yes"</formula>
    </cfRule>
  </conditionalFormatting>
  <conditionalFormatting sqref="E120">
    <cfRule type="expression" dxfId="2171" priority="7812">
      <formula>B120="In Progress"</formula>
    </cfRule>
    <cfRule type="expression" dxfId="2170" priority="7813">
      <formula>B120="Not Needed"</formula>
    </cfRule>
    <cfRule type="expression" dxfId="2169" priority="7814">
      <formula>AND(E120&gt;=TODAY(), E120&lt;=(TODAY()+7), OR(B120="No",B120="In progress", B120=""))</formula>
    </cfRule>
    <cfRule type="expression" dxfId="2168" priority="7815">
      <formula>AND(E120&lt;TODAY(),OR(B120="No",B120="In progress", B120=""))</formula>
    </cfRule>
    <cfRule type="expression" dxfId="2167" priority="7816">
      <formula>B120="Yes"</formula>
    </cfRule>
  </conditionalFormatting>
  <conditionalFormatting sqref="E120">
    <cfRule type="expression" dxfId="2166" priority="7817">
      <formula>B120="In Progress"</formula>
    </cfRule>
    <cfRule type="expression" dxfId="2165" priority="7818">
      <formula>B120="Not Needed"</formula>
    </cfRule>
    <cfRule type="expression" dxfId="2164" priority="7819">
      <formula>AND(E120&gt;=TODAY(), E120&lt;=(TODAY()+7), OR(B120="No",B120="In progress", B120=""))</formula>
    </cfRule>
    <cfRule type="expression" dxfId="2163" priority="7820">
      <formula>AND(E120&lt;TODAY(),OR(B120="No",B120="In progress", B120=""))</formula>
    </cfRule>
    <cfRule type="expression" dxfId="2162" priority="7821">
      <formula>B120="Yes"</formula>
    </cfRule>
  </conditionalFormatting>
  <conditionalFormatting sqref="E120">
    <cfRule type="expression" dxfId="2161" priority="7822">
      <formula>B120="In Progress"</formula>
    </cfRule>
    <cfRule type="expression" dxfId="2160" priority="7823">
      <formula>B120="Not Needed"</formula>
    </cfRule>
    <cfRule type="expression" dxfId="2159" priority="7824">
      <formula>AND(E120&gt;=TODAY(), E120&lt;=(TODAY()+7), OR(B120="No",B120="In progress", B120=""))</formula>
    </cfRule>
    <cfRule type="expression" dxfId="2158" priority="7825">
      <formula>AND(E120&lt;TODAY(),OR(B120="No",B120="In progress", B120=""))</formula>
    </cfRule>
    <cfRule type="expression" dxfId="2157" priority="7826">
      <formula>B120="Yes"</formula>
    </cfRule>
  </conditionalFormatting>
  <conditionalFormatting sqref="E120">
    <cfRule type="expression" dxfId="2156" priority="7827">
      <formula>B120="In Progress"</formula>
    </cfRule>
    <cfRule type="expression" dxfId="2155" priority="7828">
      <formula>B120="Not Needed"</formula>
    </cfRule>
    <cfRule type="expression" dxfId="2154" priority="7829">
      <formula>AND(E120&gt;=TODAY(), E120&lt;=(TODAY()+7), OR(B120="No",B120="In progress", B120=""))</formula>
    </cfRule>
    <cfRule type="expression" dxfId="2153" priority="7830">
      <formula>AND(E120&lt;TODAY(),OR(B120="No",B120="In progress", B120=""))</formula>
    </cfRule>
    <cfRule type="expression" dxfId="2152" priority="7831">
      <formula>B120="Yes"</formula>
    </cfRule>
  </conditionalFormatting>
  <conditionalFormatting sqref="E120">
    <cfRule type="expression" dxfId="2151" priority="7832">
      <formula>B120="In Progress"</formula>
    </cfRule>
    <cfRule type="expression" dxfId="2150" priority="7833">
      <formula>B120="Not Needed"</formula>
    </cfRule>
    <cfRule type="expression" dxfId="2149" priority="7834">
      <formula>AND(E120&gt;=TODAY(), E120&lt;=(TODAY()+7), OR(B120="No",B120="In progress", B120=""))</formula>
    </cfRule>
    <cfRule type="expression" dxfId="2148" priority="7835">
      <formula>AND(E120&lt;TODAY(),OR(B120="No",B120="In progress", B120=""))</formula>
    </cfRule>
    <cfRule type="expression" dxfId="2147" priority="7836">
      <formula>B120="Yes"</formula>
    </cfRule>
  </conditionalFormatting>
  <conditionalFormatting sqref="E120">
    <cfRule type="expression" dxfId="2146" priority="7837">
      <formula>B120="In Progress"</formula>
    </cfRule>
    <cfRule type="expression" dxfId="2145" priority="7838">
      <formula>B120="Not Needed"</formula>
    </cfRule>
    <cfRule type="expression" dxfId="2144" priority="7839">
      <formula>AND(E120&gt;=TODAY(), E120&lt;=(TODAY()+7), OR(B120="No",B120="In progress", B120=""))</formula>
    </cfRule>
    <cfRule type="expression" dxfId="2143" priority="7840">
      <formula>AND(E120&lt;TODAY(),OR(B120="No",B120="In progress", B120=""))</formula>
    </cfRule>
    <cfRule type="expression" dxfId="2142" priority="7841">
      <formula>B120="Yes"</formula>
    </cfRule>
  </conditionalFormatting>
  <conditionalFormatting sqref="E120">
    <cfRule type="expression" dxfId="2141" priority="7842">
      <formula>B120="In Progress"</formula>
    </cfRule>
    <cfRule type="expression" dxfId="2140" priority="7843">
      <formula>B120="Not Needed"</formula>
    </cfRule>
    <cfRule type="expression" dxfId="2139" priority="7844">
      <formula>AND(E120&gt;=TODAY(), E120&lt;=(TODAY()+7), OR(B120="No",B120="In progress", B120=""))</formula>
    </cfRule>
    <cfRule type="expression" dxfId="2138" priority="7845">
      <formula>AND(E120&lt;TODAY(),OR(B120="No",B120="In progress", B120=""))</formula>
    </cfRule>
    <cfRule type="expression" dxfId="2137" priority="7846">
      <formula>B120="Yes"</formula>
    </cfRule>
  </conditionalFormatting>
  <conditionalFormatting sqref="E120">
    <cfRule type="expression" dxfId="2136" priority="7847">
      <formula>B120="In Progress"</formula>
    </cfRule>
    <cfRule type="expression" dxfId="2135" priority="7848">
      <formula>B120="Not Needed"</formula>
    </cfRule>
    <cfRule type="expression" dxfId="2134" priority="7849">
      <formula>AND(E120&gt;=TODAY(), E120&lt;=(TODAY()+7), OR(B120="No",B120="In progress", B120=""))</formula>
    </cfRule>
    <cfRule type="expression" dxfId="2133" priority="7850">
      <formula>AND(E120&lt;TODAY(),OR(B120="No",B120="In progress", B120=""))</formula>
    </cfRule>
    <cfRule type="expression" dxfId="2132" priority="7851">
      <formula>B120="Yes"</formula>
    </cfRule>
  </conditionalFormatting>
  <conditionalFormatting sqref="E121">
    <cfRule type="expression" dxfId="2131" priority="7852">
      <formula>B121="In Progress"</formula>
    </cfRule>
    <cfRule type="expression" dxfId="2130" priority="7853">
      <formula>B121="Not Needed"</formula>
    </cfRule>
    <cfRule type="expression" dxfId="2129" priority="7854">
      <formula>AND(E121&gt;=TODAY(), E121&lt;=(TODAY()+7), OR(B121="No",B121="In progress", B121=""))</formula>
    </cfRule>
    <cfRule type="expression" dxfId="2128" priority="7855">
      <formula>AND(E121&lt;TODAY(),OR(B121="No",B121="In progress", B121=""))</formula>
    </cfRule>
    <cfRule type="expression" dxfId="2127" priority="7856">
      <formula>B121="Yes"</formula>
    </cfRule>
  </conditionalFormatting>
  <conditionalFormatting sqref="E121">
    <cfRule type="expression" dxfId="2126" priority="7857">
      <formula>B121="In Progress"</formula>
    </cfRule>
    <cfRule type="expression" dxfId="2125" priority="7858">
      <formula>B121="Not Needed"</formula>
    </cfRule>
    <cfRule type="expression" dxfId="2124" priority="7859">
      <formula>AND(E121&gt;=TODAY(), E121&lt;=(TODAY()+7), OR(B121="No",B121="In progress", B121=""))</formula>
    </cfRule>
    <cfRule type="expression" dxfId="2123" priority="7860">
      <formula>AND(E121&lt;TODAY(),OR(B121="No",B121="In progress", B121=""))</formula>
    </cfRule>
    <cfRule type="expression" dxfId="2122" priority="7861">
      <formula>B121="Yes"</formula>
    </cfRule>
  </conditionalFormatting>
  <conditionalFormatting sqref="E121">
    <cfRule type="expression" dxfId="2121" priority="7862">
      <formula>B121="In Progress"</formula>
    </cfRule>
    <cfRule type="expression" dxfId="2120" priority="7863">
      <formula>B121="Not Needed"</formula>
    </cfRule>
    <cfRule type="expression" dxfId="2119" priority="7864">
      <formula>AND(E121&gt;=TODAY(), E121&lt;=(TODAY()+7), OR(B121="No",B121="In progress", B121=""))</formula>
    </cfRule>
    <cfRule type="expression" dxfId="2118" priority="7865">
      <formula>AND(E121&lt;TODAY(),OR(B121="No",B121="In progress", B121=""))</formula>
    </cfRule>
    <cfRule type="expression" dxfId="2117" priority="7866">
      <formula>B121="Yes"</formula>
    </cfRule>
  </conditionalFormatting>
  <conditionalFormatting sqref="E121">
    <cfRule type="expression" dxfId="2116" priority="7867">
      <formula>B121="In Progress"</formula>
    </cfRule>
    <cfRule type="expression" dxfId="2115" priority="7868">
      <formula>B121="Not Needed"</formula>
    </cfRule>
    <cfRule type="expression" dxfId="2114" priority="7869">
      <formula>AND(E121&gt;=TODAY(), E121&lt;=(TODAY()+7), OR(B121="No",B121="In progress", B121=""))</formula>
    </cfRule>
    <cfRule type="expression" dxfId="2113" priority="7870">
      <formula>AND(E121&lt;TODAY(),OR(B121="No",B121="In progress", B121=""))</formula>
    </cfRule>
    <cfRule type="expression" dxfId="2112" priority="7871">
      <formula>B121="Yes"</formula>
    </cfRule>
  </conditionalFormatting>
  <conditionalFormatting sqref="E121">
    <cfRule type="expression" dxfId="2111" priority="7872">
      <formula>B121="In Progress"</formula>
    </cfRule>
    <cfRule type="expression" dxfId="2110" priority="7873">
      <formula>B121="Not Needed"</formula>
    </cfRule>
    <cfRule type="expression" dxfId="2109" priority="7874">
      <formula>AND(E121&gt;=TODAY(), E121&lt;=(TODAY()+7), OR(B121="No",B121="In progress", B121=""))</formula>
    </cfRule>
    <cfRule type="expression" dxfId="2108" priority="7875">
      <formula>AND(E121&lt;TODAY(),OR(B121="No",B121="In progress", B121=""))</formula>
    </cfRule>
    <cfRule type="expression" dxfId="2107" priority="7876">
      <formula>B121="Yes"</formula>
    </cfRule>
  </conditionalFormatting>
  <conditionalFormatting sqref="E121">
    <cfRule type="expression" dxfId="2106" priority="7877">
      <formula>B121="In Progress"</formula>
    </cfRule>
    <cfRule type="expression" dxfId="2105" priority="7878">
      <formula>B121="Not Needed"</formula>
    </cfRule>
    <cfRule type="expression" dxfId="2104" priority="7879">
      <formula>AND(E121&gt;=TODAY(), E121&lt;=(TODAY()+7), OR(B121="No",B121="In progress", B121=""))</formula>
    </cfRule>
    <cfRule type="expression" dxfId="2103" priority="7880">
      <formula>AND(E121&lt;TODAY(),OR(B121="No",B121="In progress", B121=""))</formula>
    </cfRule>
    <cfRule type="expression" dxfId="2102" priority="7881">
      <formula>B121="Yes"</formula>
    </cfRule>
  </conditionalFormatting>
  <conditionalFormatting sqref="E121">
    <cfRule type="expression" dxfId="2101" priority="7882">
      <formula>B121="In Progress"</formula>
    </cfRule>
    <cfRule type="expression" dxfId="2100" priority="7883">
      <formula>B121="Not Needed"</formula>
    </cfRule>
    <cfRule type="expression" dxfId="2099" priority="7884">
      <formula>AND(E121&gt;=TODAY(), E121&lt;=(TODAY()+7), OR(B121="No",B121="In progress", B121=""))</formula>
    </cfRule>
    <cfRule type="expression" dxfId="2098" priority="7885">
      <formula>AND(E121&lt;TODAY(),OR(B121="No",B121="In progress", B121=""))</formula>
    </cfRule>
    <cfRule type="expression" dxfId="2097" priority="7886">
      <formula>B121="Yes"</formula>
    </cfRule>
  </conditionalFormatting>
  <conditionalFormatting sqref="E121">
    <cfRule type="expression" dxfId="2096" priority="7887">
      <formula>B121="In Progress"</formula>
    </cfRule>
    <cfRule type="expression" dxfId="2095" priority="7888">
      <formula>B121="Not Needed"</formula>
    </cfRule>
    <cfRule type="expression" dxfId="2094" priority="7889">
      <formula>AND(E121&gt;=TODAY(), E121&lt;=(TODAY()+7), OR(B121="No",B121="In progress", B121=""))</formula>
    </cfRule>
    <cfRule type="expression" dxfId="2093" priority="7890">
      <formula>AND(E121&lt;TODAY(),OR(B121="No",B121="In progress", B121=""))</formula>
    </cfRule>
    <cfRule type="expression" dxfId="2092" priority="7891">
      <formula>B121="Yes"</formula>
    </cfRule>
  </conditionalFormatting>
  <conditionalFormatting sqref="E121">
    <cfRule type="expression" dxfId="2091" priority="7892">
      <formula>B121="In Progress"</formula>
    </cfRule>
    <cfRule type="expression" dxfId="2090" priority="7893">
      <formula>B121="Not Needed"</formula>
    </cfRule>
    <cfRule type="expression" dxfId="2089" priority="7894">
      <formula>AND(E121&gt;=TODAY(), E121&lt;=(TODAY()+7), OR(B121="No",B121="In progress", B121=""))</formula>
    </cfRule>
    <cfRule type="expression" dxfId="2088" priority="7895">
      <formula>AND(E121&lt;TODAY(),OR(B121="No",B121="In progress", B121=""))</formula>
    </cfRule>
    <cfRule type="expression" dxfId="2087" priority="7896">
      <formula>B121="Yes"</formula>
    </cfRule>
  </conditionalFormatting>
  <conditionalFormatting sqref="E121">
    <cfRule type="expression" dxfId="2086" priority="7897">
      <formula>B121="In Progress"</formula>
    </cfRule>
    <cfRule type="expression" dxfId="2085" priority="7898">
      <formula>B121="Not Needed"</formula>
    </cfRule>
    <cfRule type="expression" dxfId="2084" priority="7899">
      <formula>AND(E121&gt;=TODAY(), E121&lt;=(TODAY()+7), OR(B121="No",B121="In progress", B121=""))</formula>
    </cfRule>
    <cfRule type="expression" dxfId="2083" priority="7900">
      <formula>AND(E121&lt;TODAY(),OR(B121="No",B121="In progress", B121=""))</formula>
    </cfRule>
    <cfRule type="expression" dxfId="2082" priority="7901">
      <formula>B121="Yes"</formula>
    </cfRule>
  </conditionalFormatting>
  <conditionalFormatting sqref="E122">
    <cfRule type="expression" dxfId="2081" priority="7902">
      <formula>B122="In Progress"</formula>
    </cfRule>
    <cfRule type="expression" dxfId="2080" priority="7903">
      <formula>B122="Not Needed"</formula>
    </cfRule>
    <cfRule type="expression" dxfId="2079" priority="7904">
      <formula>AND(E122&gt;=TODAY(), E122&lt;=(TODAY()+7), OR(B122="No",B122="In progress", B122=""))</formula>
    </cfRule>
    <cfRule type="expression" dxfId="2078" priority="7905">
      <formula>AND(E122&lt;TODAY(),OR(B122="No",B122="In progress", B122=""))</formula>
    </cfRule>
    <cfRule type="expression" dxfId="2077" priority="7906">
      <formula>B122="Yes"</formula>
    </cfRule>
  </conditionalFormatting>
  <conditionalFormatting sqref="E122">
    <cfRule type="expression" dxfId="2076" priority="7907">
      <formula>B122="In Progress"</formula>
    </cfRule>
    <cfRule type="expression" dxfId="2075" priority="7908">
      <formula>B122="Not Needed"</formula>
    </cfRule>
    <cfRule type="expression" dxfId="2074" priority="7909">
      <formula>AND(E122&gt;=TODAY(), E122&lt;=(TODAY()+7), OR(B122="No",B122="In progress", B122=""))</formula>
    </cfRule>
    <cfRule type="expression" dxfId="2073" priority="7910">
      <formula>AND(E122&lt;TODAY(),OR(B122="No",B122="In progress", B122=""))</formula>
    </cfRule>
    <cfRule type="expression" dxfId="2072" priority="7911">
      <formula>B122="Yes"</formula>
    </cfRule>
  </conditionalFormatting>
  <conditionalFormatting sqref="E122">
    <cfRule type="expression" dxfId="2071" priority="7912">
      <formula>B122="In Progress"</formula>
    </cfRule>
    <cfRule type="expression" dxfId="2070" priority="7913">
      <formula>B122="Not Needed"</formula>
    </cfRule>
    <cfRule type="expression" dxfId="2069" priority="7914">
      <formula>AND(E122&gt;=TODAY(), E122&lt;=(TODAY()+7), OR(B122="No",B122="In progress", B122=""))</formula>
    </cfRule>
    <cfRule type="expression" dxfId="2068" priority="7915">
      <formula>AND(E122&lt;TODAY(),OR(B122="No",B122="In progress", B122=""))</formula>
    </cfRule>
    <cfRule type="expression" dxfId="2067" priority="7916">
      <formula>B122="Yes"</formula>
    </cfRule>
  </conditionalFormatting>
  <conditionalFormatting sqref="E122">
    <cfRule type="expression" dxfId="2066" priority="7917">
      <formula>B122="In Progress"</formula>
    </cfRule>
    <cfRule type="expression" dxfId="2065" priority="7918">
      <formula>B122="Not Needed"</formula>
    </cfRule>
    <cfRule type="expression" dxfId="2064" priority="7919">
      <formula>AND(E122&gt;=TODAY(), E122&lt;=(TODAY()+7), OR(B122="No",B122="In progress", B122=""))</formula>
    </cfRule>
    <cfRule type="expression" dxfId="2063" priority="7920">
      <formula>AND(E122&lt;TODAY(),OR(B122="No",B122="In progress", B122=""))</formula>
    </cfRule>
    <cfRule type="expression" dxfId="2062" priority="7921">
      <formula>B122="Yes"</formula>
    </cfRule>
  </conditionalFormatting>
  <conditionalFormatting sqref="E122">
    <cfRule type="expression" dxfId="2061" priority="7922">
      <formula>B122="In Progress"</formula>
    </cfRule>
    <cfRule type="expression" dxfId="2060" priority="7923">
      <formula>B122="Not Needed"</formula>
    </cfRule>
    <cfRule type="expression" dxfId="2059" priority="7924">
      <formula>AND(E122&gt;=TODAY(), E122&lt;=(TODAY()+7), OR(B122="No",B122="In progress", B122=""))</formula>
    </cfRule>
    <cfRule type="expression" dxfId="2058" priority="7925">
      <formula>AND(E122&lt;TODAY(),OR(B122="No",B122="In progress", B122=""))</formula>
    </cfRule>
    <cfRule type="expression" dxfId="2057" priority="7926">
      <formula>B122="Yes"</formula>
    </cfRule>
  </conditionalFormatting>
  <conditionalFormatting sqref="E122">
    <cfRule type="expression" dxfId="2056" priority="7927">
      <formula>B122="In Progress"</formula>
    </cfRule>
    <cfRule type="expression" dxfId="2055" priority="7928">
      <formula>B122="Not Needed"</formula>
    </cfRule>
    <cfRule type="expression" dxfId="2054" priority="7929">
      <formula>AND(E122&gt;=TODAY(), E122&lt;=(TODAY()+7), OR(B122="No",B122="In progress", B122=""))</formula>
    </cfRule>
    <cfRule type="expression" dxfId="2053" priority="7930">
      <formula>AND(E122&lt;TODAY(),OR(B122="No",B122="In progress", B122=""))</formula>
    </cfRule>
    <cfRule type="expression" dxfId="2052" priority="7931">
      <formula>B122="Yes"</formula>
    </cfRule>
  </conditionalFormatting>
  <conditionalFormatting sqref="E122">
    <cfRule type="expression" dxfId="2051" priority="7932">
      <formula>B122="In Progress"</formula>
    </cfRule>
    <cfRule type="expression" dxfId="2050" priority="7933">
      <formula>B122="Not Needed"</formula>
    </cfRule>
    <cfRule type="expression" dxfId="2049" priority="7934">
      <formula>AND(E122&gt;=TODAY(), E122&lt;=(TODAY()+7), OR(B122="No",B122="In progress", B122=""))</formula>
    </cfRule>
    <cfRule type="expression" dxfId="2048" priority="7935">
      <formula>AND(E122&lt;TODAY(),OR(B122="No",B122="In progress", B122=""))</formula>
    </cfRule>
    <cfRule type="expression" dxfId="2047" priority="7936">
      <formula>B122="Yes"</formula>
    </cfRule>
  </conditionalFormatting>
  <conditionalFormatting sqref="E122">
    <cfRule type="expression" dxfId="2046" priority="7937">
      <formula>B122="In Progress"</formula>
    </cfRule>
    <cfRule type="expression" dxfId="2045" priority="7938">
      <formula>B122="Not Needed"</formula>
    </cfRule>
    <cfRule type="expression" dxfId="2044" priority="7939">
      <formula>AND(E122&gt;=TODAY(), E122&lt;=(TODAY()+7), OR(B122="No",B122="In progress", B122=""))</formula>
    </cfRule>
    <cfRule type="expression" dxfId="2043" priority="7940">
      <formula>AND(E122&lt;TODAY(),OR(B122="No",B122="In progress", B122=""))</formula>
    </cfRule>
    <cfRule type="expression" dxfId="2042" priority="7941">
      <formula>B122="Yes"</formula>
    </cfRule>
  </conditionalFormatting>
  <conditionalFormatting sqref="E122">
    <cfRule type="expression" dxfId="2041" priority="7942">
      <formula>B122="In Progress"</formula>
    </cfRule>
    <cfRule type="expression" dxfId="2040" priority="7943">
      <formula>B122="Not Needed"</formula>
    </cfRule>
    <cfRule type="expression" dxfId="2039" priority="7944">
      <formula>AND(E122&gt;=TODAY(), E122&lt;=(TODAY()+7), OR(B122="No",B122="In progress", B122=""))</formula>
    </cfRule>
    <cfRule type="expression" dxfId="2038" priority="7945">
      <formula>AND(E122&lt;TODAY(),OR(B122="No",B122="In progress", B122=""))</formula>
    </cfRule>
    <cfRule type="expression" dxfId="2037" priority="7946">
      <formula>B122="Yes"</formula>
    </cfRule>
  </conditionalFormatting>
  <conditionalFormatting sqref="E122">
    <cfRule type="expression" dxfId="2036" priority="7947">
      <formula>B122="In Progress"</formula>
    </cfRule>
    <cfRule type="expression" dxfId="2035" priority="7948">
      <formula>B122="Not Needed"</formula>
    </cfRule>
    <cfRule type="expression" dxfId="2034" priority="7949">
      <formula>AND(E122&gt;=TODAY(), E122&lt;=(TODAY()+7), OR(B122="No",B122="In progress", B122=""))</formula>
    </cfRule>
    <cfRule type="expression" dxfId="2033" priority="7950">
      <formula>AND(E122&lt;TODAY(),OR(B122="No",B122="In progress", B122=""))</formula>
    </cfRule>
    <cfRule type="expression" dxfId="2032" priority="7951">
      <formula>B122="Yes"</formula>
    </cfRule>
  </conditionalFormatting>
  <conditionalFormatting sqref="E110">
    <cfRule type="expression" dxfId="2031" priority="7972">
      <formula>B110="In Progress"</formula>
    </cfRule>
    <cfRule type="expression" dxfId="2030" priority="7973">
      <formula>B110="Not Needed"</formula>
    </cfRule>
    <cfRule type="expression" dxfId="2029" priority="7974">
      <formula>AND(E110&gt;=TODAY(), E110&lt;=(TODAY()+7), OR(B110="No",B110="In progress", B110=""))</formula>
    </cfRule>
    <cfRule type="expression" dxfId="2028" priority="7975">
      <formula>AND(E110&lt;TODAY(),OR(B110="No",B110="In progress", B110=""))</formula>
    </cfRule>
    <cfRule type="expression" dxfId="2027" priority="7976">
      <formula>B110="Yes"</formula>
    </cfRule>
  </conditionalFormatting>
  <conditionalFormatting sqref="E110">
    <cfRule type="expression" dxfId="2026" priority="7977">
      <formula>B110="In Progress"</formula>
    </cfRule>
    <cfRule type="expression" dxfId="2025" priority="7978">
      <formula>B110="Not Needed"</formula>
    </cfRule>
    <cfRule type="expression" dxfId="2024" priority="7979">
      <formula>AND(E110&gt;=TODAY(), E110&lt;=(TODAY()+7), OR(B110="No",B110="In progress", B110=""))</formula>
    </cfRule>
    <cfRule type="expression" dxfId="2023" priority="7980">
      <formula>AND(E110&lt;TODAY(),OR(B110="No",B110="In progress", B110=""))</formula>
    </cfRule>
    <cfRule type="expression" dxfId="2022" priority="7981">
      <formula>B110="Yes"</formula>
    </cfRule>
  </conditionalFormatting>
  <conditionalFormatting sqref="E110">
    <cfRule type="expression" dxfId="2021" priority="7982">
      <formula>B110="In Progress"</formula>
    </cfRule>
    <cfRule type="expression" dxfId="2020" priority="7983">
      <formula>B110="Not Needed"</formula>
    </cfRule>
    <cfRule type="expression" dxfId="2019" priority="7984">
      <formula>AND(E110&gt;=TODAY(), E110&lt;=(TODAY()+7), OR(B110="No",B110="In progress", B110=""))</formula>
    </cfRule>
    <cfRule type="expression" dxfId="2018" priority="7985">
      <formula>AND(E110&lt;TODAY(),OR(B110="No",B110="In progress", B110=""))</formula>
    </cfRule>
    <cfRule type="expression" dxfId="2017" priority="7986">
      <formula>B110="Yes"</formula>
    </cfRule>
  </conditionalFormatting>
  <conditionalFormatting sqref="E110">
    <cfRule type="expression" dxfId="2016" priority="7987">
      <formula>B110="In Progress"</formula>
    </cfRule>
    <cfRule type="expression" dxfId="2015" priority="7988">
      <formula>B110="Not Needed"</formula>
    </cfRule>
    <cfRule type="expression" dxfId="2014" priority="7989">
      <formula>AND(E110&gt;=TODAY(), E110&lt;=(TODAY()+7), OR(B110="No",B110="In progress", B110=""))</formula>
    </cfRule>
    <cfRule type="expression" dxfId="2013" priority="7990">
      <formula>AND(E110&lt;TODAY(),OR(B110="No",B110="In progress", B110=""))</formula>
    </cfRule>
    <cfRule type="expression" dxfId="2012" priority="7991">
      <formula>B110="Yes"</formula>
    </cfRule>
  </conditionalFormatting>
  <conditionalFormatting sqref="E110">
    <cfRule type="expression" dxfId="2011" priority="7992">
      <formula>B110="In Progress"</formula>
    </cfRule>
    <cfRule type="expression" dxfId="2010" priority="7993">
      <formula>B110="Not Needed"</formula>
    </cfRule>
    <cfRule type="expression" dxfId="2009" priority="7994">
      <formula>AND(E110&gt;=TODAY(), E110&lt;=(TODAY()+7), OR(B110="No",B110="In progress", B110=""))</formula>
    </cfRule>
    <cfRule type="expression" dxfId="2008" priority="7995">
      <formula>AND(E110&lt;TODAY(),OR(B110="No",B110="In progress", B110=""))</formula>
    </cfRule>
    <cfRule type="expression" dxfId="2007" priority="7996">
      <formula>B110="Yes"</formula>
    </cfRule>
  </conditionalFormatting>
  <conditionalFormatting sqref="E110">
    <cfRule type="expression" dxfId="2006" priority="7997">
      <formula>B110="In Progress"</formula>
    </cfRule>
    <cfRule type="expression" dxfId="2005" priority="7998">
      <formula>B110="Not Needed"</formula>
    </cfRule>
    <cfRule type="expression" dxfId="2004" priority="7999">
      <formula>AND(E110&gt;=TODAY(), E110&lt;=(TODAY()+7), OR(B110="No",B110="In progress", B110=""))</formula>
    </cfRule>
    <cfRule type="expression" dxfId="2003" priority="8000">
      <formula>AND(E110&lt;TODAY(),OR(B110="No",B110="In progress", B110=""))</formula>
    </cfRule>
    <cfRule type="expression" dxfId="2002" priority="8001">
      <formula>B110="Yes"</formula>
    </cfRule>
  </conditionalFormatting>
  <conditionalFormatting sqref="E110">
    <cfRule type="expression" dxfId="2001" priority="8002">
      <formula>B110="In Progress"</formula>
    </cfRule>
    <cfRule type="expression" dxfId="2000" priority="8003">
      <formula>B110="Not Needed"</formula>
    </cfRule>
    <cfRule type="expression" dxfId="1999" priority="8004">
      <formula>AND(E110&gt;=TODAY(), E110&lt;=(TODAY()+7), OR(B110="No",B110="In progress", B110=""))</formula>
    </cfRule>
    <cfRule type="expression" dxfId="1998" priority="8005">
      <formula>AND(E110&lt;TODAY(),OR(B110="No",B110="In progress", B110=""))</formula>
    </cfRule>
    <cfRule type="expression" dxfId="1997" priority="8006">
      <formula>B110="Yes"</formula>
    </cfRule>
  </conditionalFormatting>
  <conditionalFormatting sqref="E110">
    <cfRule type="expression" dxfId="1996" priority="8007">
      <formula>B110="In Progress"</formula>
    </cfRule>
    <cfRule type="expression" dxfId="1995" priority="8008">
      <formula>B110="Not Needed"</formula>
    </cfRule>
    <cfRule type="expression" dxfId="1994" priority="8009">
      <formula>AND(E110&gt;=TODAY(), E110&lt;=(TODAY()+7), OR(B110="No",B110="In progress", B110=""))</formula>
    </cfRule>
    <cfRule type="expression" dxfId="1993" priority="8010">
      <formula>AND(E110&lt;TODAY(),OR(B110="No",B110="In progress", B110=""))</formula>
    </cfRule>
    <cfRule type="expression" dxfId="1992" priority="8011">
      <formula>B110="Yes"</formula>
    </cfRule>
  </conditionalFormatting>
  <conditionalFormatting sqref="E110">
    <cfRule type="expression" dxfId="1991" priority="8012">
      <formula>B110="In Progress"</formula>
    </cfRule>
    <cfRule type="expression" dxfId="1990" priority="8013">
      <formula>B110="Not Needed"</formula>
    </cfRule>
    <cfRule type="expression" dxfId="1989" priority="8014">
      <formula>AND(E110&gt;=TODAY(), E110&lt;=(TODAY()+7), OR(B110="No",B110="In progress", B110=""))</formula>
    </cfRule>
    <cfRule type="expression" dxfId="1988" priority="8015">
      <formula>AND(E110&lt;TODAY(),OR(B110="No",B110="In progress", B110=""))</formula>
    </cfRule>
    <cfRule type="expression" dxfId="1987" priority="8016">
      <formula>B110="Yes"</formula>
    </cfRule>
  </conditionalFormatting>
  <conditionalFormatting sqref="E110">
    <cfRule type="expression" dxfId="1986" priority="8017">
      <formula>B110="In Progress"</formula>
    </cfRule>
    <cfRule type="expression" dxfId="1985" priority="8018">
      <formula>B110="Not Needed"</formula>
    </cfRule>
    <cfRule type="expression" dxfId="1984" priority="8019">
      <formula>AND(E110&gt;=TODAY(), E110&lt;=(TODAY()+7), OR(B110="No",B110="In progress", B110=""))</formula>
    </cfRule>
    <cfRule type="expression" dxfId="1983" priority="8020">
      <formula>AND(E110&lt;TODAY(),OR(B110="No",B110="In progress", B110=""))</formula>
    </cfRule>
    <cfRule type="expression" dxfId="1982" priority="8021">
      <formula>B110="Yes"</formula>
    </cfRule>
  </conditionalFormatting>
  <conditionalFormatting sqref="D129">
    <cfRule type="expression" dxfId="1981" priority="8024">
      <formula>B129="Not Needed"</formula>
    </cfRule>
  </conditionalFormatting>
  <conditionalFormatting sqref="D130">
    <cfRule type="expression" dxfId="1980" priority="8025">
      <formula>B130="Not Needed"</formula>
    </cfRule>
  </conditionalFormatting>
  <conditionalFormatting sqref="E129">
    <cfRule type="expression" dxfId="1979" priority="8026">
      <formula>B129="In Progress"</formula>
    </cfRule>
    <cfRule type="expression" dxfId="1978" priority="8027">
      <formula>B129="Not Needed"</formula>
    </cfRule>
    <cfRule type="expression" dxfId="1977" priority="8028">
      <formula>AND(E129&gt;=TODAY(), E129&lt;=(TODAY()+7), OR(B129="No",B129="In progress", B129=""))</formula>
    </cfRule>
    <cfRule type="expression" dxfId="1976" priority="8029">
      <formula>AND(E129&lt;TODAY(),OR(B129="No",B129="In progress", B129=""))</formula>
    </cfRule>
    <cfRule type="expression" dxfId="1975" priority="8030">
      <formula>B129="Yes"</formula>
    </cfRule>
  </conditionalFormatting>
  <conditionalFormatting sqref="E130">
    <cfRule type="expression" dxfId="1974" priority="8031">
      <formula>B130="In Progress"</formula>
    </cfRule>
    <cfRule type="expression" dxfId="1973" priority="8032">
      <formula>B130="Not Needed"</formula>
    </cfRule>
    <cfRule type="expression" dxfId="1972" priority="8033">
      <formula>AND(E130&gt;=TODAY(), E130&lt;=(TODAY()+7), OR(B130="No",B130="In progress", B130=""))</formula>
    </cfRule>
    <cfRule type="expression" dxfId="1971" priority="8034">
      <formula>AND(E130&lt;TODAY(),OR(B130="No",B130="In progress", B130=""))</formula>
    </cfRule>
    <cfRule type="expression" dxfId="1970" priority="8035">
      <formula>B130="Yes"</formula>
    </cfRule>
  </conditionalFormatting>
  <conditionalFormatting sqref="I42">
    <cfRule type="expression" dxfId="1969" priority="8039">
      <formula>H42="Not Needed"</formula>
    </cfRule>
  </conditionalFormatting>
  <conditionalFormatting sqref="I42">
    <cfRule type="expression" dxfId="1968" priority="8040">
      <formula>H42="Not Needed"</formula>
    </cfRule>
  </conditionalFormatting>
  <conditionalFormatting sqref="I42">
    <cfRule type="expression" dxfId="1967" priority="8041">
      <formula>H42="Not Needed"</formula>
    </cfRule>
  </conditionalFormatting>
  <conditionalFormatting sqref="I42">
    <cfRule type="expression" dxfId="1966" priority="8042">
      <formula>H42="Not Needed"</formula>
    </cfRule>
  </conditionalFormatting>
  <conditionalFormatting sqref="I42">
    <cfRule type="expression" dxfId="1965" priority="8043">
      <formula>H42="Not Needed"</formula>
    </cfRule>
  </conditionalFormatting>
  <conditionalFormatting sqref="I42">
    <cfRule type="expression" dxfId="1964" priority="8044">
      <formula>H42="Not Needed"</formula>
    </cfRule>
  </conditionalFormatting>
  <conditionalFormatting sqref="I42">
    <cfRule type="expression" dxfId="1963" priority="8045">
      <formula>H42="Not Needed"</formula>
    </cfRule>
  </conditionalFormatting>
  <conditionalFormatting sqref="I42">
    <cfRule type="expression" dxfId="1962" priority="8046">
      <formula>H42="Not Needed"</formula>
    </cfRule>
  </conditionalFormatting>
  <conditionalFormatting sqref="I42">
    <cfRule type="expression" dxfId="1961" priority="8047">
      <formula>H42="Not Needed"</formula>
    </cfRule>
  </conditionalFormatting>
  <conditionalFormatting sqref="I42">
    <cfRule type="expression" dxfId="1960" priority="8048">
      <formula>H42="Not Needed"</formula>
    </cfRule>
  </conditionalFormatting>
  <conditionalFormatting sqref="J42">
    <cfRule type="expression" dxfId="1959" priority="8049">
      <formula>H42="Not Needed"</formula>
    </cfRule>
  </conditionalFormatting>
  <conditionalFormatting sqref="J42">
    <cfRule type="expression" dxfId="1958" priority="8050">
      <formula>H42="Not Needed"</formula>
    </cfRule>
  </conditionalFormatting>
  <conditionalFormatting sqref="J42">
    <cfRule type="expression" dxfId="1957" priority="8051">
      <formula>H42="Not Needed"</formula>
    </cfRule>
  </conditionalFormatting>
  <conditionalFormatting sqref="J42">
    <cfRule type="expression" dxfId="1956" priority="8052">
      <formula>H42="Not Needed"</formula>
    </cfRule>
  </conditionalFormatting>
  <conditionalFormatting sqref="J42">
    <cfRule type="expression" dxfId="1955" priority="8053">
      <formula>H42="Not Needed"</formula>
    </cfRule>
  </conditionalFormatting>
  <conditionalFormatting sqref="J42">
    <cfRule type="expression" dxfId="1954" priority="8054">
      <formula>H42="Not Needed"</formula>
    </cfRule>
  </conditionalFormatting>
  <conditionalFormatting sqref="J42">
    <cfRule type="expression" dxfId="1953" priority="8055">
      <formula>H42="Not Needed"</formula>
    </cfRule>
  </conditionalFormatting>
  <conditionalFormatting sqref="J42">
    <cfRule type="expression" dxfId="1952" priority="8056">
      <formula>H42="Not Needed"</formula>
    </cfRule>
  </conditionalFormatting>
  <conditionalFormatting sqref="J42">
    <cfRule type="expression" dxfId="1951" priority="8057">
      <formula>H42="Not Needed"</formula>
    </cfRule>
  </conditionalFormatting>
  <conditionalFormatting sqref="J42">
    <cfRule type="expression" dxfId="1950" priority="8058">
      <formula>H42="Not Needed"</formula>
    </cfRule>
  </conditionalFormatting>
  <conditionalFormatting sqref="H61">
    <cfRule type="expression" dxfId="1949" priority="8099">
      <formula>G61="Not Needed"</formula>
    </cfRule>
  </conditionalFormatting>
  <conditionalFormatting sqref="H61">
    <cfRule type="expression" dxfId="1948" priority="8100">
      <formula>G61="Not Needed"</formula>
    </cfRule>
  </conditionalFormatting>
  <conditionalFormatting sqref="H61">
    <cfRule type="expression" dxfId="1947" priority="8101">
      <formula>G61="Not Needed"</formula>
    </cfRule>
  </conditionalFormatting>
  <conditionalFormatting sqref="H61">
    <cfRule type="expression" dxfId="1946" priority="8102">
      <formula>G61="Not Needed"</formula>
    </cfRule>
  </conditionalFormatting>
  <conditionalFormatting sqref="H61">
    <cfRule type="expression" dxfId="1945" priority="8103">
      <formula>G61="Not Needed"</formula>
    </cfRule>
  </conditionalFormatting>
  <conditionalFormatting sqref="H61">
    <cfRule type="expression" dxfId="1944" priority="8104">
      <formula>G61="Not Needed"</formula>
    </cfRule>
  </conditionalFormatting>
  <conditionalFormatting sqref="H61">
    <cfRule type="expression" dxfId="1943" priority="8105">
      <formula>G61="Not Needed"</formula>
    </cfRule>
  </conditionalFormatting>
  <conditionalFormatting sqref="H61">
    <cfRule type="expression" dxfId="1942" priority="8106">
      <formula>G61="Not Needed"</formula>
    </cfRule>
  </conditionalFormatting>
  <conditionalFormatting sqref="H61">
    <cfRule type="expression" dxfId="1941" priority="8107">
      <formula>G61="Not Needed"</formula>
    </cfRule>
  </conditionalFormatting>
  <conditionalFormatting sqref="H61">
    <cfRule type="expression" dxfId="1940" priority="8108">
      <formula>G61="Not Needed"</formula>
    </cfRule>
  </conditionalFormatting>
  <conditionalFormatting sqref="I61">
    <cfRule type="expression" dxfId="1939" priority="8109">
      <formula>G61="Not Needed"</formula>
    </cfRule>
  </conditionalFormatting>
  <conditionalFormatting sqref="I61">
    <cfRule type="expression" dxfId="1938" priority="8110">
      <formula>G61="Not Needed"</formula>
    </cfRule>
  </conditionalFormatting>
  <conditionalFormatting sqref="I61">
    <cfRule type="expression" dxfId="1937" priority="8111">
      <formula>G61="Not Needed"</formula>
    </cfRule>
  </conditionalFormatting>
  <conditionalFormatting sqref="I61">
    <cfRule type="expression" dxfId="1936" priority="8112">
      <formula>G61="Not Needed"</formula>
    </cfRule>
  </conditionalFormatting>
  <conditionalFormatting sqref="I61">
    <cfRule type="expression" dxfId="1935" priority="8113">
      <formula>G61="Not Needed"</formula>
    </cfRule>
  </conditionalFormatting>
  <conditionalFormatting sqref="I61">
    <cfRule type="expression" dxfId="1934" priority="8114">
      <formula>G61="Not Needed"</formula>
    </cfRule>
  </conditionalFormatting>
  <conditionalFormatting sqref="I61">
    <cfRule type="expression" dxfId="1933" priority="8115">
      <formula>G61="Not Needed"</formula>
    </cfRule>
  </conditionalFormatting>
  <conditionalFormatting sqref="I61">
    <cfRule type="expression" dxfId="1932" priority="8116">
      <formula>G61="Not Needed"</formula>
    </cfRule>
  </conditionalFormatting>
  <conditionalFormatting sqref="I61">
    <cfRule type="expression" dxfId="1931" priority="8117">
      <formula>G61="Not Needed"</formula>
    </cfRule>
  </conditionalFormatting>
  <conditionalFormatting sqref="I61">
    <cfRule type="expression" dxfId="1930" priority="8118">
      <formula>G61="Not Needed"</formula>
    </cfRule>
  </conditionalFormatting>
  <conditionalFormatting sqref="F35">
    <cfRule type="expression" dxfId="1929" priority="8339">
      <formula>B29="Not Needed"</formula>
    </cfRule>
  </conditionalFormatting>
  <conditionalFormatting sqref="F36">
    <cfRule type="expression" dxfId="1928" priority="8340">
      <formula>B29="Not Needed"</formula>
    </cfRule>
  </conditionalFormatting>
  <conditionalFormatting sqref="F37">
    <cfRule type="expression" dxfId="1927" priority="8341">
      <formula>B29="Not Needed"</formula>
    </cfRule>
  </conditionalFormatting>
  <conditionalFormatting sqref="F38">
    <cfRule type="expression" dxfId="1926" priority="8342">
      <formula>B29="Not Needed"</formula>
    </cfRule>
  </conditionalFormatting>
  <conditionalFormatting sqref="F39">
    <cfRule type="expression" dxfId="1925" priority="8343">
      <formula>B29="Not Needed"</formula>
    </cfRule>
  </conditionalFormatting>
  <conditionalFormatting sqref="F40">
    <cfRule type="expression" dxfId="1924" priority="8344">
      <formula>B29="Not Needed"</formula>
    </cfRule>
  </conditionalFormatting>
  <conditionalFormatting sqref="F41">
    <cfRule type="expression" dxfId="1923" priority="8345">
      <formula>B29="Not Needed"</formula>
    </cfRule>
  </conditionalFormatting>
  <conditionalFormatting sqref="F42">
    <cfRule type="expression" dxfId="1922" priority="8346">
      <formula>B29="Not Needed"</formula>
    </cfRule>
  </conditionalFormatting>
  <conditionalFormatting sqref="F43">
    <cfRule type="expression" dxfId="1921" priority="8347">
      <formula>B29="Not Needed"</formula>
    </cfRule>
  </conditionalFormatting>
  <conditionalFormatting sqref="F44">
    <cfRule type="expression" dxfId="1920" priority="8348">
      <formula>B29="Not Needed"</formula>
    </cfRule>
  </conditionalFormatting>
  <conditionalFormatting sqref="F45">
    <cfRule type="expression" dxfId="1919" priority="8349">
      <formula>B29="Not Needed"</formula>
    </cfRule>
  </conditionalFormatting>
  <conditionalFormatting sqref="F46">
    <cfRule type="expression" dxfId="1918" priority="8350">
      <formula>B29="Not Needed"</formula>
    </cfRule>
  </conditionalFormatting>
  <conditionalFormatting sqref="F47">
    <cfRule type="expression" dxfId="1917" priority="8351">
      <formula>B29="Not Needed"</formula>
    </cfRule>
  </conditionalFormatting>
  <conditionalFormatting sqref="F48">
    <cfRule type="expression" dxfId="1916" priority="8352">
      <formula>B29="Not Needed"</formula>
    </cfRule>
  </conditionalFormatting>
  <conditionalFormatting sqref="F49">
    <cfRule type="expression" dxfId="1915" priority="8353">
      <formula>B29="Not Needed"</formula>
    </cfRule>
  </conditionalFormatting>
  <conditionalFormatting sqref="F50">
    <cfRule type="expression" dxfId="1914" priority="8354">
      <formula>B29="Not Needed"</formula>
    </cfRule>
  </conditionalFormatting>
  <conditionalFormatting sqref="F51">
    <cfRule type="expression" dxfId="1913" priority="8355">
      <formula>B29="Not Needed"</formula>
    </cfRule>
  </conditionalFormatting>
  <conditionalFormatting sqref="F52">
    <cfRule type="expression" dxfId="1912" priority="8356">
      <formula>B29="Not Needed"</formula>
    </cfRule>
  </conditionalFormatting>
  <conditionalFormatting sqref="F54">
    <cfRule type="expression" dxfId="1911" priority="8357">
      <formula>B48="Not Needed"</formula>
    </cfRule>
  </conditionalFormatting>
  <conditionalFormatting sqref="F55">
    <cfRule type="expression" dxfId="1910" priority="8358">
      <formula>B48="Not Needed"</formula>
    </cfRule>
  </conditionalFormatting>
  <conditionalFormatting sqref="F56">
    <cfRule type="expression" dxfId="1909" priority="8359">
      <formula>B48="Not Needed"</formula>
    </cfRule>
  </conditionalFormatting>
  <conditionalFormatting sqref="F57">
    <cfRule type="expression" dxfId="1908" priority="8360">
      <formula>B48="Not Needed"</formula>
    </cfRule>
  </conditionalFormatting>
  <conditionalFormatting sqref="F58">
    <cfRule type="expression" dxfId="1907" priority="8361">
      <formula>B48="Not Needed"</formula>
    </cfRule>
  </conditionalFormatting>
  <conditionalFormatting sqref="F59">
    <cfRule type="expression" dxfId="1906" priority="8362">
      <formula>B48="Not Needed"</formula>
    </cfRule>
  </conditionalFormatting>
  <conditionalFormatting sqref="F60">
    <cfRule type="expression" dxfId="1905" priority="8363">
      <formula>B48="Not Needed"</formula>
    </cfRule>
  </conditionalFormatting>
  <conditionalFormatting sqref="F61">
    <cfRule type="expression" dxfId="1904" priority="8364">
      <formula>B48="Not Needed"</formula>
    </cfRule>
  </conditionalFormatting>
  <conditionalFormatting sqref="F62">
    <cfRule type="expression" dxfId="1903" priority="8365">
      <formula>B48="Not Needed"</formula>
    </cfRule>
  </conditionalFormatting>
  <conditionalFormatting sqref="F63">
    <cfRule type="expression" dxfId="1902" priority="8366">
      <formula>B48="Not Needed"</formula>
    </cfRule>
  </conditionalFormatting>
  <conditionalFormatting sqref="F64">
    <cfRule type="expression" dxfId="1901" priority="8367">
      <formula>B48="Not Needed"</formula>
    </cfRule>
  </conditionalFormatting>
  <conditionalFormatting sqref="F65">
    <cfRule type="expression" dxfId="1900" priority="8368">
      <formula>B48="Not Needed"</formula>
    </cfRule>
  </conditionalFormatting>
  <conditionalFormatting sqref="F66">
    <cfRule type="expression" dxfId="1899" priority="8369">
      <formula>B48="Not Needed"</formula>
    </cfRule>
  </conditionalFormatting>
  <conditionalFormatting sqref="F67">
    <cfRule type="expression" dxfId="1898" priority="8370">
      <formula>B48="Not Needed"</formula>
    </cfRule>
  </conditionalFormatting>
  <conditionalFormatting sqref="F69">
    <cfRule type="expression" dxfId="1897" priority="8371">
      <formula>B64="Not Needed"</formula>
    </cfRule>
  </conditionalFormatting>
  <conditionalFormatting sqref="F70">
    <cfRule type="expression" dxfId="1896" priority="8372">
      <formula>B64="Not Needed"</formula>
    </cfRule>
  </conditionalFormatting>
  <conditionalFormatting sqref="F71">
    <cfRule type="expression" dxfId="1895" priority="8373">
      <formula>B64="Not Needed"</formula>
    </cfRule>
  </conditionalFormatting>
  <conditionalFormatting sqref="F72">
    <cfRule type="expression" dxfId="1894" priority="8374">
      <formula>B64="Not Needed"</formula>
    </cfRule>
  </conditionalFormatting>
  <conditionalFormatting sqref="F73">
    <cfRule type="expression" dxfId="1893" priority="8375">
      <formula>B64="Not Needed"</formula>
    </cfRule>
  </conditionalFormatting>
  <conditionalFormatting sqref="F74">
    <cfRule type="expression" dxfId="1892" priority="8376">
      <formula>B64="Not Needed"</formula>
    </cfRule>
  </conditionalFormatting>
  <conditionalFormatting sqref="F75">
    <cfRule type="expression" dxfId="1891" priority="8377">
      <formula>B64="Not Needed"</formula>
    </cfRule>
  </conditionalFormatting>
  <conditionalFormatting sqref="F76">
    <cfRule type="expression" dxfId="1890" priority="8378">
      <formula>B64="Not Needed"</formula>
    </cfRule>
  </conditionalFormatting>
  <conditionalFormatting sqref="F77">
    <cfRule type="expression" dxfId="1889" priority="8379">
      <formula>B64="Not Needed"</formula>
    </cfRule>
  </conditionalFormatting>
  <conditionalFormatting sqref="F78">
    <cfRule type="expression" dxfId="1888" priority="8380">
      <formula>B64="Not Needed"</formula>
    </cfRule>
  </conditionalFormatting>
  <conditionalFormatting sqref="F79">
    <cfRule type="expression" dxfId="1887" priority="8381">
      <formula>B64="Not Needed"</formula>
    </cfRule>
  </conditionalFormatting>
  <conditionalFormatting sqref="F80">
    <cfRule type="expression" dxfId="1886" priority="8382">
      <formula>B64="Not Needed"</formula>
    </cfRule>
  </conditionalFormatting>
  <conditionalFormatting sqref="F81">
    <cfRule type="expression" dxfId="1885" priority="8383">
      <formula>B64="Not Needed"</formula>
    </cfRule>
  </conditionalFormatting>
  <conditionalFormatting sqref="F82">
    <cfRule type="expression" dxfId="1884" priority="8384">
      <formula>B64="Not Needed"</formula>
    </cfRule>
  </conditionalFormatting>
  <conditionalFormatting sqref="F83">
    <cfRule type="expression" dxfId="1883" priority="8385">
      <formula>B64="Not Needed"</formula>
    </cfRule>
  </conditionalFormatting>
  <conditionalFormatting sqref="F84">
    <cfRule type="expression" dxfId="1882" priority="8386">
      <formula>B64="Not Needed"</formula>
    </cfRule>
  </conditionalFormatting>
  <conditionalFormatting sqref="F85">
    <cfRule type="expression" dxfId="1881" priority="8387">
      <formula>B64="Not Needed"</formula>
    </cfRule>
  </conditionalFormatting>
  <conditionalFormatting sqref="F86">
    <cfRule type="expression" dxfId="1880" priority="8388">
      <formula>B64="Not Needed"</formula>
    </cfRule>
  </conditionalFormatting>
  <conditionalFormatting sqref="F88">
    <cfRule type="expression" dxfId="1879" priority="8389">
      <formula>B86="Not Needed"</formula>
    </cfRule>
  </conditionalFormatting>
  <conditionalFormatting sqref="F89">
    <cfRule type="expression" dxfId="1878" priority="8390">
      <formula>B86="Not Needed"</formula>
    </cfRule>
  </conditionalFormatting>
  <conditionalFormatting sqref="F90">
    <cfRule type="expression" dxfId="1877" priority="8391">
      <formula>B86="Not Needed"</formula>
    </cfRule>
  </conditionalFormatting>
  <conditionalFormatting sqref="F91">
    <cfRule type="expression" dxfId="1876" priority="8392">
      <formula>B86="Not Needed"</formula>
    </cfRule>
  </conditionalFormatting>
  <conditionalFormatting sqref="F92">
    <cfRule type="expression" dxfId="1875" priority="8393">
      <formula>B86="Not Needed"</formula>
    </cfRule>
  </conditionalFormatting>
  <conditionalFormatting sqref="F93">
    <cfRule type="expression" dxfId="1874" priority="8394">
      <formula>B86="Not Needed"</formula>
    </cfRule>
  </conditionalFormatting>
  <conditionalFormatting sqref="F94">
    <cfRule type="expression" dxfId="1873" priority="8395">
      <formula>B86="Not Needed"</formula>
    </cfRule>
  </conditionalFormatting>
  <conditionalFormatting sqref="F95">
    <cfRule type="expression" dxfId="1872" priority="8396">
      <formula>B86="Not Needed"</formula>
    </cfRule>
  </conditionalFormatting>
  <conditionalFormatting sqref="F96">
    <cfRule type="expression" dxfId="1871" priority="8397">
      <formula>B86="Not Needed"</formula>
    </cfRule>
  </conditionalFormatting>
  <conditionalFormatting sqref="F97">
    <cfRule type="expression" dxfId="1870" priority="8398">
      <formula>B86="Not Needed"</formula>
    </cfRule>
  </conditionalFormatting>
  <conditionalFormatting sqref="F98">
    <cfRule type="expression" dxfId="1869" priority="8399">
      <formula>B86="Not Needed"</formula>
    </cfRule>
  </conditionalFormatting>
  <conditionalFormatting sqref="F99">
    <cfRule type="expression" dxfId="1868" priority="8400">
      <formula>B86="Not Needed"</formula>
    </cfRule>
  </conditionalFormatting>
  <conditionalFormatting sqref="F100">
    <cfRule type="expression" dxfId="1867" priority="8401">
      <formula>B86="Not Needed"</formula>
    </cfRule>
  </conditionalFormatting>
  <conditionalFormatting sqref="F101">
    <cfRule type="expression" dxfId="1866" priority="8402">
      <formula>B86="Not Needed"</formula>
    </cfRule>
  </conditionalFormatting>
  <conditionalFormatting sqref="F102">
    <cfRule type="expression" dxfId="1865" priority="8403">
      <formula>B86="Not Needed"</formula>
    </cfRule>
  </conditionalFormatting>
  <conditionalFormatting sqref="F103">
    <cfRule type="expression" dxfId="1864" priority="8404">
      <formula>B86="Not Needed"</formula>
    </cfRule>
  </conditionalFormatting>
  <conditionalFormatting sqref="F104">
    <cfRule type="expression" dxfId="1863" priority="8405">
      <formula>B86="Not Needed"</formula>
    </cfRule>
  </conditionalFormatting>
  <conditionalFormatting sqref="F105">
    <cfRule type="expression" dxfId="1862" priority="8406">
      <formula>B86="Not Needed"</formula>
    </cfRule>
  </conditionalFormatting>
  <conditionalFormatting sqref="F106:F107">
    <cfRule type="expression" dxfId="1861" priority="8407">
      <formula>B86="Not Needed"</formula>
    </cfRule>
  </conditionalFormatting>
  <conditionalFormatting sqref="F108">
    <cfRule type="expression" dxfId="1860" priority="8408">
      <formula>B86="Not Needed"</formula>
    </cfRule>
  </conditionalFormatting>
  <conditionalFormatting sqref="F110">
    <cfRule type="expression" dxfId="1859" priority="8409">
      <formula>B108="Not Needed"</formula>
    </cfRule>
  </conditionalFormatting>
  <conditionalFormatting sqref="F111">
    <cfRule type="expression" dxfId="1858" priority="8410">
      <formula>B108="Not Needed"</formula>
    </cfRule>
  </conditionalFormatting>
  <conditionalFormatting sqref="F112">
    <cfRule type="expression" dxfId="1857" priority="8411">
      <formula>B108="Not Needed"</formula>
    </cfRule>
  </conditionalFormatting>
  <conditionalFormatting sqref="F113">
    <cfRule type="expression" dxfId="1856" priority="8412">
      <formula>B108="Not Needed"</formula>
    </cfRule>
  </conditionalFormatting>
  <conditionalFormatting sqref="F114">
    <cfRule type="expression" dxfId="1855" priority="8413">
      <formula>B108="Not Needed"</formula>
    </cfRule>
  </conditionalFormatting>
  <conditionalFormatting sqref="F115">
    <cfRule type="expression" dxfId="1854" priority="8414">
      <formula>B108="Not Needed"</formula>
    </cfRule>
  </conditionalFormatting>
  <conditionalFormatting sqref="F116">
    <cfRule type="expression" dxfId="1853" priority="8415">
      <formula>B108="Not Needed"</formula>
    </cfRule>
  </conditionalFormatting>
  <conditionalFormatting sqref="F117">
    <cfRule type="expression" dxfId="1852" priority="8416">
      <formula>B108="Not Needed"</formula>
    </cfRule>
  </conditionalFormatting>
  <conditionalFormatting sqref="F118">
    <cfRule type="expression" dxfId="1851" priority="8417">
      <formula>B108="Not Needed"</formula>
    </cfRule>
  </conditionalFormatting>
  <conditionalFormatting sqref="F119">
    <cfRule type="expression" dxfId="1850" priority="8418">
      <formula>B108="Not Needed"</formula>
    </cfRule>
  </conditionalFormatting>
  <conditionalFormatting sqref="F120">
    <cfRule type="expression" dxfId="1849" priority="8419">
      <formula>B108="Not Needed"</formula>
    </cfRule>
  </conditionalFormatting>
  <conditionalFormatting sqref="F121">
    <cfRule type="expression" dxfId="1848" priority="8420">
      <formula>B108="Not Needed"</formula>
    </cfRule>
  </conditionalFormatting>
  <conditionalFormatting sqref="F122">
    <cfRule type="expression" dxfId="1847" priority="8421">
      <formula>B108="Not Needed"</formula>
    </cfRule>
  </conditionalFormatting>
  <conditionalFormatting sqref="F124">
    <cfRule type="expression" dxfId="1846" priority="8422">
      <formula>B121="Not Needed"</formula>
    </cfRule>
  </conditionalFormatting>
  <conditionalFormatting sqref="F125">
    <cfRule type="expression" dxfId="1845" priority="8423">
      <formula>B121="Not Needed"</formula>
    </cfRule>
  </conditionalFormatting>
  <conditionalFormatting sqref="F126">
    <cfRule type="expression" dxfId="1844" priority="8424">
      <formula>B121="Not Needed"</formula>
    </cfRule>
  </conditionalFormatting>
  <conditionalFormatting sqref="F127">
    <cfRule type="expression" dxfId="1843" priority="8425">
      <formula>B121="Not Needed"</formula>
    </cfRule>
  </conditionalFormatting>
  <conditionalFormatting sqref="F132">
    <cfRule type="expression" dxfId="1842" priority="8426">
      <formula>B126="Not Needed"</formula>
    </cfRule>
  </conditionalFormatting>
  <conditionalFormatting sqref="F133">
    <cfRule type="expression" dxfId="1841" priority="8427">
      <formula>B126="Not Needed"</formula>
    </cfRule>
  </conditionalFormatting>
  <conditionalFormatting sqref="F134">
    <cfRule type="expression" dxfId="1840" priority="8428">
      <formula>B126="Not Needed"</formula>
    </cfRule>
  </conditionalFormatting>
  <conditionalFormatting sqref="F135">
    <cfRule type="expression" dxfId="1839" priority="8429">
      <formula>B126="Not Needed"</formula>
    </cfRule>
  </conditionalFormatting>
  <conditionalFormatting sqref="D15">
    <cfRule type="expression" dxfId="1838" priority="1839">
      <formula>B15="Not Needed"</formula>
    </cfRule>
  </conditionalFormatting>
  <conditionalFormatting sqref="C18:C33">
    <cfRule type="expression" dxfId="1837" priority="1749">
      <formula>B18="Not Needed"</formula>
    </cfRule>
  </conditionalFormatting>
  <conditionalFormatting sqref="C18:C33">
    <cfRule type="expression" dxfId="1836" priority="1750">
      <formula>B18="Not Needed"</formula>
    </cfRule>
  </conditionalFormatting>
  <conditionalFormatting sqref="C18:C33">
    <cfRule type="expression" dxfId="1835" priority="1751">
      <formula>B18="Not Needed"</formula>
    </cfRule>
  </conditionalFormatting>
  <conditionalFormatting sqref="C18:C33">
    <cfRule type="expression" dxfId="1834" priority="1752">
      <formula>B18="Not Needed"</formula>
    </cfRule>
  </conditionalFormatting>
  <conditionalFormatting sqref="C18:C33">
    <cfRule type="expression" dxfId="1833" priority="1753">
      <formula>B18="Not Needed"</formula>
    </cfRule>
  </conditionalFormatting>
  <conditionalFormatting sqref="C16">
    <cfRule type="expression" dxfId="1832" priority="1754">
      <formula>B16="Not Needed"</formula>
    </cfRule>
  </conditionalFormatting>
  <conditionalFormatting sqref="C16">
    <cfRule type="expression" dxfId="1831" priority="1755">
      <formula>B16="Not Needed"</formula>
    </cfRule>
  </conditionalFormatting>
  <conditionalFormatting sqref="C16">
    <cfRule type="expression" dxfId="1830" priority="1756">
      <formula>B16="Not Needed"</formula>
    </cfRule>
  </conditionalFormatting>
  <conditionalFormatting sqref="C16">
    <cfRule type="expression" dxfId="1829" priority="1757">
      <formula>B16="Not Needed"</formula>
    </cfRule>
  </conditionalFormatting>
  <conditionalFormatting sqref="C16">
    <cfRule type="expression" dxfId="1828" priority="1758">
      <formula>B16="Not Needed"</formula>
    </cfRule>
  </conditionalFormatting>
  <conditionalFormatting sqref="C17">
    <cfRule type="expression" dxfId="1827" priority="1759">
      <formula>B17="Not Needed"</formula>
    </cfRule>
  </conditionalFormatting>
  <conditionalFormatting sqref="C17">
    <cfRule type="expression" dxfId="1826" priority="1760">
      <formula>B17="Not Needed"</formula>
    </cfRule>
  </conditionalFormatting>
  <conditionalFormatting sqref="C17">
    <cfRule type="expression" dxfId="1825" priority="1761">
      <formula>B17="Not Needed"</formula>
    </cfRule>
  </conditionalFormatting>
  <conditionalFormatting sqref="C17">
    <cfRule type="expression" dxfId="1824" priority="1762">
      <formula>B17="Not Needed"</formula>
    </cfRule>
  </conditionalFormatting>
  <conditionalFormatting sqref="C17">
    <cfRule type="expression" dxfId="1823" priority="1763">
      <formula>B17="Not Needed"</formula>
    </cfRule>
  </conditionalFormatting>
  <conditionalFormatting sqref="C18">
    <cfRule type="expression" dxfId="1822" priority="1764">
      <formula>B18="Not Needed"</formula>
    </cfRule>
  </conditionalFormatting>
  <conditionalFormatting sqref="C18">
    <cfRule type="expression" dxfId="1821" priority="1765">
      <formula>B18="Not Needed"</formula>
    </cfRule>
  </conditionalFormatting>
  <conditionalFormatting sqref="C18">
    <cfRule type="expression" dxfId="1820" priority="1766">
      <formula>B18="Not Needed"</formula>
    </cfRule>
  </conditionalFormatting>
  <conditionalFormatting sqref="C18">
    <cfRule type="expression" dxfId="1819" priority="1767">
      <formula>B18="Not Needed"</formula>
    </cfRule>
  </conditionalFormatting>
  <conditionalFormatting sqref="C18">
    <cfRule type="expression" dxfId="1818" priority="1768">
      <formula>B18="Not Needed"</formula>
    </cfRule>
  </conditionalFormatting>
  <conditionalFormatting sqref="C19">
    <cfRule type="expression" dxfId="1817" priority="1769">
      <formula>B19="Not Needed"</formula>
    </cfRule>
  </conditionalFormatting>
  <conditionalFormatting sqref="C19">
    <cfRule type="expression" dxfId="1816" priority="1770">
      <formula>B19="Not Needed"</formula>
    </cfRule>
  </conditionalFormatting>
  <conditionalFormatting sqref="C19">
    <cfRule type="expression" dxfId="1815" priority="1771">
      <formula>B19="Not Needed"</formula>
    </cfRule>
  </conditionalFormatting>
  <conditionalFormatting sqref="C19">
    <cfRule type="expression" dxfId="1814" priority="1772">
      <formula>B19="Not Needed"</formula>
    </cfRule>
  </conditionalFormatting>
  <conditionalFormatting sqref="C19">
    <cfRule type="expression" dxfId="1813" priority="1773">
      <formula>B19="Not Needed"</formula>
    </cfRule>
  </conditionalFormatting>
  <conditionalFormatting sqref="C20">
    <cfRule type="expression" dxfId="1812" priority="1774">
      <formula>B20="Not Needed"</formula>
    </cfRule>
  </conditionalFormatting>
  <conditionalFormatting sqref="C20">
    <cfRule type="expression" dxfId="1811" priority="1775">
      <formula>B20="Not Needed"</formula>
    </cfRule>
  </conditionalFormatting>
  <conditionalFormatting sqref="C20">
    <cfRule type="expression" dxfId="1810" priority="1776">
      <formula>B20="Not Needed"</formula>
    </cfRule>
  </conditionalFormatting>
  <conditionalFormatting sqref="C20">
    <cfRule type="expression" dxfId="1809" priority="1777">
      <formula>B20="Not Needed"</formula>
    </cfRule>
  </conditionalFormatting>
  <conditionalFormatting sqref="C20">
    <cfRule type="expression" dxfId="1808" priority="1778">
      <formula>B20="Not Needed"</formula>
    </cfRule>
  </conditionalFormatting>
  <conditionalFormatting sqref="C21">
    <cfRule type="expression" dxfId="1807" priority="1779">
      <formula>B21="Not Needed"</formula>
    </cfRule>
  </conditionalFormatting>
  <conditionalFormatting sqref="C21">
    <cfRule type="expression" dxfId="1806" priority="1780">
      <formula>B21="Not Needed"</formula>
    </cfRule>
  </conditionalFormatting>
  <conditionalFormatting sqref="C21">
    <cfRule type="expression" dxfId="1805" priority="1781">
      <formula>B21="Not Needed"</formula>
    </cfRule>
  </conditionalFormatting>
  <conditionalFormatting sqref="C21">
    <cfRule type="expression" dxfId="1804" priority="1782">
      <formula>B21="Not Needed"</formula>
    </cfRule>
  </conditionalFormatting>
  <conditionalFormatting sqref="C21">
    <cfRule type="expression" dxfId="1803" priority="1783">
      <formula>B21="Not Needed"</formula>
    </cfRule>
  </conditionalFormatting>
  <conditionalFormatting sqref="C22">
    <cfRule type="expression" dxfId="1802" priority="1784">
      <formula>B22="Not Needed"</formula>
    </cfRule>
  </conditionalFormatting>
  <conditionalFormatting sqref="C22">
    <cfRule type="expression" dxfId="1801" priority="1785">
      <formula>B22="Not Needed"</formula>
    </cfRule>
  </conditionalFormatting>
  <conditionalFormatting sqref="C22">
    <cfRule type="expression" dxfId="1800" priority="1786">
      <formula>B22="Not Needed"</formula>
    </cfRule>
  </conditionalFormatting>
  <conditionalFormatting sqref="C22">
    <cfRule type="expression" dxfId="1799" priority="1787">
      <formula>B22="Not Needed"</formula>
    </cfRule>
  </conditionalFormatting>
  <conditionalFormatting sqref="C22">
    <cfRule type="expression" dxfId="1798" priority="1788">
      <formula>B22="Not Needed"</formula>
    </cfRule>
  </conditionalFormatting>
  <conditionalFormatting sqref="C23">
    <cfRule type="expression" dxfId="1797" priority="1789">
      <formula>B23="Not Needed"</formula>
    </cfRule>
  </conditionalFormatting>
  <conditionalFormatting sqref="C23">
    <cfRule type="expression" dxfId="1796" priority="1790">
      <formula>B23="Not Needed"</formula>
    </cfRule>
  </conditionalFormatting>
  <conditionalFormatting sqref="C23">
    <cfRule type="expression" dxfId="1795" priority="1791">
      <formula>B23="Not Needed"</formula>
    </cfRule>
  </conditionalFormatting>
  <conditionalFormatting sqref="C23">
    <cfRule type="expression" dxfId="1794" priority="1792">
      <formula>B23="Not Needed"</formula>
    </cfRule>
  </conditionalFormatting>
  <conditionalFormatting sqref="C23">
    <cfRule type="expression" dxfId="1793" priority="1793">
      <formula>B23="Not Needed"</formula>
    </cfRule>
  </conditionalFormatting>
  <conditionalFormatting sqref="C24">
    <cfRule type="expression" dxfId="1792" priority="1794">
      <formula>B24="Not Needed"</formula>
    </cfRule>
  </conditionalFormatting>
  <conditionalFormatting sqref="C24">
    <cfRule type="expression" dxfId="1791" priority="1795">
      <formula>B24="Not Needed"</formula>
    </cfRule>
  </conditionalFormatting>
  <conditionalFormatting sqref="C24">
    <cfRule type="expression" dxfId="1790" priority="1796">
      <formula>B24="Not Needed"</formula>
    </cfRule>
  </conditionalFormatting>
  <conditionalFormatting sqref="C24">
    <cfRule type="expression" dxfId="1789" priority="1797">
      <formula>B24="Not Needed"</formula>
    </cfRule>
  </conditionalFormatting>
  <conditionalFormatting sqref="C24">
    <cfRule type="expression" dxfId="1788" priority="1798">
      <formula>B24="Not Needed"</formula>
    </cfRule>
  </conditionalFormatting>
  <conditionalFormatting sqref="C25">
    <cfRule type="expression" dxfId="1787" priority="1799">
      <formula>B25="Not Needed"</formula>
    </cfRule>
  </conditionalFormatting>
  <conditionalFormatting sqref="C25">
    <cfRule type="expression" dxfId="1786" priority="1800">
      <formula>B25="Not Needed"</formula>
    </cfRule>
  </conditionalFormatting>
  <conditionalFormatting sqref="C25">
    <cfRule type="expression" dxfId="1785" priority="1801">
      <formula>B25="Not Needed"</formula>
    </cfRule>
  </conditionalFormatting>
  <conditionalFormatting sqref="C25">
    <cfRule type="expression" dxfId="1784" priority="1802">
      <formula>B25="Not Needed"</formula>
    </cfRule>
  </conditionalFormatting>
  <conditionalFormatting sqref="C25">
    <cfRule type="expression" dxfId="1783" priority="1803">
      <formula>B25="Not Needed"</formula>
    </cfRule>
  </conditionalFormatting>
  <conditionalFormatting sqref="C26">
    <cfRule type="expression" dxfId="1782" priority="1804">
      <formula>B26="Not Needed"</formula>
    </cfRule>
  </conditionalFormatting>
  <conditionalFormatting sqref="C26">
    <cfRule type="expression" dxfId="1781" priority="1805">
      <formula>B26="Not Needed"</formula>
    </cfRule>
  </conditionalFormatting>
  <conditionalFormatting sqref="C26">
    <cfRule type="expression" dxfId="1780" priority="1806">
      <formula>B26="Not Needed"</formula>
    </cfRule>
  </conditionalFormatting>
  <conditionalFormatting sqref="C26">
    <cfRule type="expression" dxfId="1779" priority="1807">
      <formula>B26="Not Needed"</formula>
    </cfRule>
  </conditionalFormatting>
  <conditionalFormatting sqref="C26">
    <cfRule type="expression" dxfId="1778" priority="1808">
      <formula>B26="Not Needed"</formula>
    </cfRule>
  </conditionalFormatting>
  <conditionalFormatting sqref="C27">
    <cfRule type="expression" dxfId="1777" priority="1809">
      <formula>B27="Not Needed"</formula>
    </cfRule>
  </conditionalFormatting>
  <conditionalFormatting sqref="C27">
    <cfRule type="expression" dxfId="1776" priority="1810">
      <formula>B27="Not Needed"</formula>
    </cfRule>
  </conditionalFormatting>
  <conditionalFormatting sqref="C27">
    <cfRule type="expression" dxfId="1775" priority="1811">
      <formula>B27="Not Needed"</formula>
    </cfRule>
  </conditionalFormatting>
  <conditionalFormatting sqref="C27">
    <cfRule type="expression" dxfId="1774" priority="1812">
      <formula>B27="Not Needed"</formula>
    </cfRule>
  </conditionalFormatting>
  <conditionalFormatting sqref="C27">
    <cfRule type="expression" dxfId="1773" priority="1813">
      <formula>B27="Not Needed"</formula>
    </cfRule>
  </conditionalFormatting>
  <conditionalFormatting sqref="C28">
    <cfRule type="expression" dxfId="1772" priority="1814">
      <formula>B28="Not Needed"</formula>
    </cfRule>
  </conditionalFormatting>
  <conditionalFormatting sqref="C28">
    <cfRule type="expression" dxfId="1771" priority="1815">
      <formula>B28="Not Needed"</formula>
    </cfRule>
  </conditionalFormatting>
  <conditionalFormatting sqref="C28">
    <cfRule type="expression" dxfId="1770" priority="1816">
      <formula>B28="Not Needed"</formula>
    </cfRule>
  </conditionalFormatting>
  <conditionalFormatting sqref="C28">
    <cfRule type="expression" dxfId="1769" priority="1817">
      <formula>B28="Not Needed"</formula>
    </cfRule>
  </conditionalFormatting>
  <conditionalFormatting sqref="C28">
    <cfRule type="expression" dxfId="1768" priority="1818">
      <formula>B28="Not Needed"</formula>
    </cfRule>
  </conditionalFormatting>
  <conditionalFormatting sqref="C29">
    <cfRule type="expression" dxfId="1767" priority="1819">
      <formula>B29="Not Needed"</formula>
    </cfRule>
  </conditionalFormatting>
  <conditionalFormatting sqref="C29">
    <cfRule type="expression" dxfId="1766" priority="1820">
      <formula>B29="Not Needed"</formula>
    </cfRule>
  </conditionalFormatting>
  <conditionalFormatting sqref="C29">
    <cfRule type="expression" dxfId="1765" priority="1821">
      <formula>B29="Not Needed"</formula>
    </cfRule>
  </conditionalFormatting>
  <conditionalFormatting sqref="C29">
    <cfRule type="expression" dxfId="1764" priority="1822">
      <formula>B29="Not Needed"</formula>
    </cfRule>
  </conditionalFormatting>
  <conditionalFormatting sqref="C29">
    <cfRule type="expression" dxfId="1763" priority="1823">
      <formula>B29="Not Needed"</formula>
    </cfRule>
  </conditionalFormatting>
  <conditionalFormatting sqref="C30">
    <cfRule type="expression" dxfId="1762" priority="1824">
      <formula>B30="Not Needed"</formula>
    </cfRule>
  </conditionalFormatting>
  <conditionalFormatting sqref="C30">
    <cfRule type="expression" dxfId="1761" priority="1825">
      <formula>B30="Not Needed"</formula>
    </cfRule>
  </conditionalFormatting>
  <conditionalFormatting sqref="C30">
    <cfRule type="expression" dxfId="1760" priority="1826">
      <formula>B30="Not Needed"</formula>
    </cfRule>
  </conditionalFormatting>
  <conditionalFormatting sqref="C30">
    <cfRule type="expression" dxfId="1759" priority="1827">
      <formula>B30="Not Needed"</formula>
    </cfRule>
  </conditionalFormatting>
  <conditionalFormatting sqref="C30">
    <cfRule type="expression" dxfId="1758" priority="1828">
      <formula>B30="Not Needed"</formula>
    </cfRule>
  </conditionalFormatting>
  <conditionalFormatting sqref="C31">
    <cfRule type="expression" dxfId="1757" priority="1829">
      <formula>B31="Not Needed"</formula>
    </cfRule>
  </conditionalFormatting>
  <conditionalFormatting sqref="C31">
    <cfRule type="expression" dxfId="1756" priority="1830">
      <formula>B31="Not Needed"</formula>
    </cfRule>
  </conditionalFormatting>
  <conditionalFormatting sqref="C31">
    <cfRule type="expression" dxfId="1755" priority="1831">
      <formula>B31="Not Needed"</formula>
    </cfRule>
  </conditionalFormatting>
  <conditionalFormatting sqref="C31">
    <cfRule type="expression" dxfId="1754" priority="1832">
      <formula>B31="Not Needed"</formula>
    </cfRule>
  </conditionalFormatting>
  <conditionalFormatting sqref="C31">
    <cfRule type="expression" dxfId="1753" priority="1833">
      <formula>B31="Not Needed"</formula>
    </cfRule>
  </conditionalFormatting>
  <conditionalFormatting sqref="C32">
    <cfRule type="expression" dxfId="1752" priority="1834">
      <formula>B32="Not Needed"</formula>
    </cfRule>
  </conditionalFormatting>
  <conditionalFormatting sqref="C32">
    <cfRule type="expression" dxfId="1751" priority="1835">
      <formula>B32="Not Needed"</formula>
    </cfRule>
  </conditionalFormatting>
  <conditionalFormatting sqref="C32">
    <cfRule type="expression" dxfId="1750" priority="1836">
      <formula>B32="Not Needed"</formula>
    </cfRule>
  </conditionalFormatting>
  <conditionalFormatting sqref="C32">
    <cfRule type="expression" dxfId="1749" priority="1837">
      <formula>B32="Not Needed"</formula>
    </cfRule>
  </conditionalFormatting>
  <conditionalFormatting sqref="C32">
    <cfRule type="expression" dxfId="1748" priority="1838">
      <formula>B32="Not Needed"</formula>
    </cfRule>
  </conditionalFormatting>
  <conditionalFormatting sqref="D32:D33">
    <cfRule type="expression" dxfId="1747" priority="1739">
      <formula>B32="Not Needed"</formula>
    </cfRule>
  </conditionalFormatting>
  <conditionalFormatting sqref="D32:D33">
    <cfRule type="expression" dxfId="1746" priority="1740">
      <formula>B32="Not Needed"</formula>
    </cfRule>
  </conditionalFormatting>
  <conditionalFormatting sqref="D32:D33">
    <cfRule type="expression" dxfId="1745" priority="1741">
      <formula>B32="Not Needed"</formula>
    </cfRule>
  </conditionalFormatting>
  <conditionalFormatting sqref="D32:D33">
    <cfRule type="expression" dxfId="1744" priority="1742">
      <formula>B32="Not Needed"</formula>
    </cfRule>
  </conditionalFormatting>
  <conditionalFormatting sqref="D32:D33">
    <cfRule type="expression" dxfId="1743" priority="1743">
      <formula>B32="Not Needed"</formula>
    </cfRule>
  </conditionalFormatting>
  <conditionalFormatting sqref="D32">
    <cfRule type="expression" dxfId="1742" priority="1744">
      <formula>B32="Not Needed"</formula>
    </cfRule>
  </conditionalFormatting>
  <conditionalFormatting sqref="D32">
    <cfRule type="expression" dxfId="1741" priority="1745">
      <formula>B32="Not Needed"</formula>
    </cfRule>
  </conditionalFormatting>
  <conditionalFormatting sqref="D32">
    <cfRule type="expression" dxfId="1740" priority="1746">
      <formula>B32="Not Needed"</formula>
    </cfRule>
  </conditionalFormatting>
  <conditionalFormatting sqref="D32">
    <cfRule type="expression" dxfId="1739" priority="1747">
      <formula>B32="Not Needed"</formula>
    </cfRule>
  </conditionalFormatting>
  <conditionalFormatting sqref="D32">
    <cfRule type="expression" dxfId="1738" priority="1748">
      <formula>B32="Not Needed"</formula>
    </cfRule>
  </conditionalFormatting>
  <conditionalFormatting sqref="E34">
    <cfRule type="expression" dxfId="1737" priority="1731">
      <formula>B34="In Progress"</formula>
    </cfRule>
    <cfRule type="expression" dxfId="1736" priority="1732">
      <formula>B34="Not Needed"</formula>
    </cfRule>
    <cfRule type="expression" dxfId="1735" priority="1733">
      <formula>AND(E34&gt;=TODAY(), E34&lt;=(TODAY()+7), OR(B34="No",B34="In progress", B34=""))</formula>
    </cfRule>
    <cfRule type="expression" dxfId="1734" priority="1734">
      <formula>AND(E34&lt;TODAY(),OR(B34="No",B34="In progress", B34=""))</formula>
    </cfRule>
    <cfRule type="expression" dxfId="1733" priority="1735">
      <formula>B34="Yes"</formula>
    </cfRule>
  </conditionalFormatting>
  <conditionalFormatting sqref="D34">
    <cfRule type="expression" dxfId="1732" priority="1736">
      <formula>B34="Not Needed"</formula>
    </cfRule>
  </conditionalFormatting>
  <conditionalFormatting sqref="C34">
    <cfRule type="expression" dxfId="1731" priority="1737">
      <formula>B34="Not Needed"</formula>
    </cfRule>
  </conditionalFormatting>
  <conditionalFormatting sqref="F34">
    <cfRule type="expression" dxfId="1730" priority="1738">
      <formula>B33="Not Needed"</formula>
    </cfRule>
  </conditionalFormatting>
  <conditionalFormatting sqref="E53">
    <cfRule type="expression" dxfId="1729" priority="1723">
      <formula>B53="In Progress"</formula>
    </cfRule>
    <cfRule type="expression" dxfId="1728" priority="1724">
      <formula>B53="Not Needed"</formula>
    </cfRule>
    <cfRule type="expression" dxfId="1727" priority="1725">
      <formula>AND(E53&gt;=TODAY(), E53&lt;=(TODAY()+7), OR(B53="No",B53="In progress", B53=""))</formula>
    </cfRule>
    <cfRule type="expression" dxfId="1726" priority="1726">
      <formula>AND(E53&lt;TODAY(),OR(B53="No",B53="In progress", B53=""))</formula>
    </cfRule>
    <cfRule type="expression" dxfId="1725" priority="1727">
      <formula>B53="Yes"</formula>
    </cfRule>
  </conditionalFormatting>
  <conditionalFormatting sqref="D53">
    <cfRule type="expression" dxfId="1724" priority="1728">
      <formula>B53="Not Needed"</formula>
    </cfRule>
  </conditionalFormatting>
  <conditionalFormatting sqref="C53">
    <cfRule type="expression" dxfId="1723" priority="1729">
      <formula>B53="Not Needed"</formula>
    </cfRule>
  </conditionalFormatting>
  <conditionalFormatting sqref="F53">
    <cfRule type="expression" dxfId="1722" priority="1730">
      <formula>B52="Not Needed"</formula>
    </cfRule>
  </conditionalFormatting>
  <conditionalFormatting sqref="E68">
    <cfRule type="expression" dxfId="1721" priority="1715">
      <formula>B68="In Progress"</formula>
    </cfRule>
    <cfRule type="expression" dxfId="1720" priority="1716">
      <formula>B68="Not Needed"</formula>
    </cfRule>
    <cfRule type="expression" dxfId="1719" priority="1717">
      <formula>AND(E68&gt;=TODAY(), E68&lt;=(TODAY()+7), OR(B68="No",B68="In progress", B68=""))</formula>
    </cfRule>
    <cfRule type="expression" dxfId="1718" priority="1718">
      <formula>AND(E68&lt;TODAY(),OR(B68="No",B68="In progress", B68=""))</formula>
    </cfRule>
    <cfRule type="expression" dxfId="1717" priority="1719">
      <formula>B68="Yes"</formula>
    </cfRule>
  </conditionalFormatting>
  <conditionalFormatting sqref="D68">
    <cfRule type="expression" dxfId="1716" priority="1720">
      <formula>B68="Not Needed"</formula>
    </cfRule>
  </conditionalFormatting>
  <conditionalFormatting sqref="C68">
    <cfRule type="expression" dxfId="1715" priority="1721">
      <formula>B68="Not Needed"</formula>
    </cfRule>
  </conditionalFormatting>
  <conditionalFormatting sqref="F68">
    <cfRule type="expression" dxfId="1714" priority="1722">
      <formula>B67="Not Needed"</formula>
    </cfRule>
  </conditionalFormatting>
  <conditionalFormatting sqref="E87">
    <cfRule type="expression" dxfId="1713" priority="1707">
      <formula>B87="In Progress"</formula>
    </cfRule>
    <cfRule type="expression" dxfId="1712" priority="1708">
      <formula>B87="Not Needed"</formula>
    </cfRule>
    <cfRule type="expression" dxfId="1711" priority="1709">
      <formula>AND(E87&gt;=TODAY(), E87&lt;=(TODAY()+7), OR(B87="No",B87="In progress", B87=""))</formula>
    </cfRule>
    <cfRule type="expression" dxfId="1710" priority="1710">
      <formula>AND(E87&lt;TODAY(),OR(B87="No",B87="In progress", B87=""))</formula>
    </cfRule>
    <cfRule type="expression" dxfId="1709" priority="1711">
      <formula>B87="Yes"</formula>
    </cfRule>
  </conditionalFormatting>
  <conditionalFormatting sqref="D87">
    <cfRule type="expression" dxfId="1708" priority="1712">
      <formula>B87="Not Needed"</formula>
    </cfRule>
  </conditionalFormatting>
  <conditionalFormatting sqref="C87">
    <cfRule type="expression" dxfId="1707" priority="1713">
      <formula>B87="Not Needed"</formula>
    </cfRule>
  </conditionalFormatting>
  <conditionalFormatting sqref="F87">
    <cfRule type="expression" dxfId="1706" priority="1714">
      <formula>B86="Not Needed"</formula>
    </cfRule>
  </conditionalFormatting>
  <conditionalFormatting sqref="E109">
    <cfRule type="expression" dxfId="1705" priority="1699">
      <formula>B109="In Progress"</formula>
    </cfRule>
    <cfRule type="expression" dxfId="1704" priority="1700">
      <formula>B109="Not Needed"</formula>
    </cfRule>
    <cfRule type="expression" dxfId="1703" priority="1701">
      <formula>AND(E109&gt;=TODAY(), E109&lt;=(TODAY()+7), OR(B109="No",B109="In progress", B109=""))</formula>
    </cfRule>
    <cfRule type="expression" dxfId="1702" priority="1702">
      <formula>AND(E109&lt;TODAY(),OR(B109="No",B109="In progress", B109=""))</formula>
    </cfRule>
    <cfRule type="expression" dxfId="1701" priority="1703">
      <formula>B109="Yes"</formula>
    </cfRule>
  </conditionalFormatting>
  <conditionalFormatting sqref="D109">
    <cfRule type="expression" dxfId="1700" priority="1704">
      <formula>B109="Not Needed"</formula>
    </cfRule>
  </conditionalFormatting>
  <conditionalFormatting sqref="C109">
    <cfRule type="expression" dxfId="1699" priority="1705">
      <formula>B109="Not Needed"</formula>
    </cfRule>
  </conditionalFormatting>
  <conditionalFormatting sqref="F109">
    <cfRule type="expression" dxfId="1698" priority="1706">
      <formula>B108="Not Needed"</formula>
    </cfRule>
  </conditionalFormatting>
  <conditionalFormatting sqref="E123">
    <cfRule type="expression" dxfId="1697" priority="1691">
      <formula>B123="In Progress"</formula>
    </cfRule>
    <cfRule type="expression" dxfId="1696" priority="1692">
      <formula>B123="Not Needed"</formula>
    </cfRule>
    <cfRule type="expression" dxfId="1695" priority="1693">
      <formula>AND(E123&gt;=TODAY(), E123&lt;=(TODAY()+7), OR(B123="No",B123="In progress", B123=""))</formula>
    </cfRule>
    <cfRule type="expression" dxfId="1694" priority="1694">
      <formula>AND(E123&lt;TODAY(),OR(B123="No",B123="In progress", B123=""))</formula>
    </cfRule>
    <cfRule type="expression" dxfId="1693" priority="1695">
      <formula>B123="Yes"</formula>
    </cfRule>
  </conditionalFormatting>
  <conditionalFormatting sqref="D123">
    <cfRule type="expression" dxfId="1692" priority="1696">
      <formula>B123="Not Needed"</formula>
    </cfRule>
  </conditionalFormatting>
  <conditionalFormatting sqref="C123">
    <cfRule type="expression" dxfId="1691" priority="1697">
      <formula>B123="Not Needed"</formula>
    </cfRule>
  </conditionalFormatting>
  <conditionalFormatting sqref="F123">
    <cfRule type="expression" dxfId="1690" priority="1698">
      <formula>B122="Not Needed"</formula>
    </cfRule>
  </conditionalFormatting>
  <conditionalFormatting sqref="D128">
    <cfRule type="expression" dxfId="1689" priority="1688">
      <formula>B128="Not Needed"</formula>
    </cfRule>
  </conditionalFormatting>
  <conditionalFormatting sqref="C128">
    <cfRule type="expression" dxfId="1688" priority="1689">
      <formula>B128="Not Needed"</formula>
    </cfRule>
  </conditionalFormatting>
  <conditionalFormatting sqref="F128">
    <cfRule type="expression" dxfId="1687" priority="1690">
      <formula>B128="Not Needed"</formula>
    </cfRule>
  </conditionalFormatting>
  <conditionalFormatting sqref="D131">
    <cfRule type="expression" dxfId="1686" priority="1685">
      <formula>B131="Not Needed"</formula>
    </cfRule>
  </conditionalFormatting>
  <conditionalFormatting sqref="C131">
    <cfRule type="expression" dxfId="1685" priority="1686">
      <formula>B131="Not Needed"</formula>
    </cfRule>
  </conditionalFormatting>
  <conditionalFormatting sqref="F131">
    <cfRule type="expression" dxfId="1684" priority="1687">
      <formula>B130="Not Needed"</formula>
    </cfRule>
  </conditionalFormatting>
  <conditionalFormatting sqref="C36">
    <cfRule type="expression" dxfId="1683" priority="1325">
      <formula>B36="Not Needed"</formula>
    </cfRule>
  </conditionalFormatting>
  <conditionalFormatting sqref="C36">
    <cfRule type="expression" dxfId="1682" priority="1326">
      <formula>B36="Not Needed"</formula>
    </cfRule>
  </conditionalFormatting>
  <conditionalFormatting sqref="C36">
    <cfRule type="expression" dxfId="1681" priority="1327">
      <formula>B36="Not Needed"</formula>
    </cfRule>
  </conditionalFormatting>
  <conditionalFormatting sqref="C36">
    <cfRule type="expression" dxfId="1680" priority="1328">
      <formula>B36="Not Needed"</formula>
    </cfRule>
  </conditionalFormatting>
  <conditionalFormatting sqref="C36">
    <cfRule type="expression" dxfId="1679" priority="1329">
      <formula>B36="Not Needed"</formula>
    </cfRule>
  </conditionalFormatting>
  <conditionalFormatting sqref="C36">
    <cfRule type="expression" dxfId="1678" priority="1330">
      <formula>B36="Not Needed"</formula>
    </cfRule>
  </conditionalFormatting>
  <conditionalFormatting sqref="C36">
    <cfRule type="expression" dxfId="1677" priority="1331">
      <formula>B36="Not Needed"</formula>
    </cfRule>
  </conditionalFormatting>
  <conditionalFormatting sqref="C36">
    <cfRule type="expression" dxfId="1676" priority="1332">
      <formula>B36="Not Needed"</formula>
    </cfRule>
  </conditionalFormatting>
  <conditionalFormatting sqref="C36">
    <cfRule type="expression" dxfId="1675" priority="1333">
      <formula>B36="Not Needed"</formula>
    </cfRule>
  </conditionalFormatting>
  <conditionalFormatting sqref="C36">
    <cfRule type="expression" dxfId="1674" priority="1334">
      <formula>B36="Not Needed"</formula>
    </cfRule>
  </conditionalFormatting>
  <conditionalFormatting sqref="C37">
    <cfRule type="expression" dxfId="1673" priority="1335">
      <formula>B37="Not Needed"</formula>
    </cfRule>
  </conditionalFormatting>
  <conditionalFormatting sqref="C37">
    <cfRule type="expression" dxfId="1672" priority="1336">
      <formula>B37="Not Needed"</formula>
    </cfRule>
  </conditionalFormatting>
  <conditionalFormatting sqref="C37">
    <cfRule type="expression" dxfId="1671" priority="1337">
      <formula>B37="Not Needed"</formula>
    </cfRule>
  </conditionalFormatting>
  <conditionalFormatting sqref="C37">
    <cfRule type="expression" dxfId="1670" priority="1338">
      <formula>B37="Not Needed"</formula>
    </cfRule>
  </conditionalFormatting>
  <conditionalFormatting sqref="C37">
    <cfRule type="expression" dxfId="1669" priority="1339">
      <formula>B37="Not Needed"</formula>
    </cfRule>
  </conditionalFormatting>
  <conditionalFormatting sqref="C37">
    <cfRule type="expression" dxfId="1668" priority="1340">
      <formula>B37="Not Needed"</formula>
    </cfRule>
  </conditionalFormatting>
  <conditionalFormatting sqref="C37">
    <cfRule type="expression" dxfId="1667" priority="1341">
      <formula>B37="Not Needed"</formula>
    </cfRule>
  </conditionalFormatting>
  <conditionalFormatting sqref="C37">
    <cfRule type="expression" dxfId="1666" priority="1342">
      <formula>B37="Not Needed"</formula>
    </cfRule>
  </conditionalFormatting>
  <conditionalFormatting sqref="C37">
    <cfRule type="expression" dxfId="1665" priority="1343">
      <formula>B37="Not Needed"</formula>
    </cfRule>
  </conditionalFormatting>
  <conditionalFormatting sqref="C37">
    <cfRule type="expression" dxfId="1664" priority="1344">
      <formula>B37="Not Needed"</formula>
    </cfRule>
  </conditionalFormatting>
  <conditionalFormatting sqref="C43">
    <cfRule type="expression" dxfId="1663" priority="1345">
      <formula>B43="Not Needed"</formula>
    </cfRule>
  </conditionalFormatting>
  <conditionalFormatting sqref="C43">
    <cfRule type="expression" dxfId="1662" priority="1346">
      <formula>B43="Not Needed"</formula>
    </cfRule>
  </conditionalFormatting>
  <conditionalFormatting sqref="C43">
    <cfRule type="expression" dxfId="1661" priority="1347">
      <formula>B43="Not Needed"</formula>
    </cfRule>
  </conditionalFormatting>
  <conditionalFormatting sqref="C43">
    <cfRule type="expression" dxfId="1660" priority="1348">
      <formula>B43="Not Needed"</formula>
    </cfRule>
  </conditionalFormatting>
  <conditionalFormatting sqref="C43">
    <cfRule type="expression" dxfId="1659" priority="1349">
      <formula>B43="Not Needed"</formula>
    </cfRule>
  </conditionalFormatting>
  <conditionalFormatting sqref="C43">
    <cfRule type="expression" dxfId="1658" priority="1350">
      <formula>B43="Not Needed"</formula>
    </cfRule>
  </conditionalFormatting>
  <conditionalFormatting sqref="C43">
    <cfRule type="expression" dxfId="1657" priority="1351">
      <formula>B43="Not Needed"</formula>
    </cfRule>
  </conditionalFormatting>
  <conditionalFormatting sqref="C43">
    <cfRule type="expression" dxfId="1656" priority="1352">
      <formula>B43="Not Needed"</formula>
    </cfRule>
  </conditionalFormatting>
  <conditionalFormatting sqref="C43">
    <cfRule type="expression" dxfId="1655" priority="1353">
      <formula>B43="Not Needed"</formula>
    </cfRule>
  </conditionalFormatting>
  <conditionalFormatting sqref="C43">
    <cfRule type="expression" dxfId="1654" priority="1354">
      <formula>B43="Not Needed"</formula>
    </cfRule>
  </conditionalFormatting>
  <conditionalFormatting sqref="C44">
    <cfRule type="expression" dxfId="1653" priority="1355">
      <formula>B44="Not Needed"</formula>
    </cfRule>
  </conditionalFormatting>
  <conditionalFormatting sqref="C44">
    <cfRule type="expression" dxfId="1652" priority="1356">
      <formula>B44="Not Needed"</formula>
    </cfRule>
  </conditionalFormatting>
  <conditionalFormatting sqref="C44">
    <cfRule type="expression" dxfId="1651" priority="1357">
      <formula>B44="Not Needed"</formula>
    </cfRule>
  </conditionalFormatting>
  <conditionalFormatting sqref="C44">
    <cfRule type="expression" dxfId="1650" priority="1358">
      <formula>B44="Not Needed"</formula>
    </cfRule>
  </conditionalFormatting>
  <conditionalFormatting sqref="C44">
    <cfRule type="expression" dxfId="1649" priority="1359">
      <formula>B44="Not Needed"</formula>
    </cfRule>
  </conditionalFormatting>
  <conditionalFormatting sqref="C44">
    <cfRule type="expression" dxfId="1648" priority="1360">
      <formula>B44="Not Needed"</formula>
    </cfRule>
  </conditionalFormatting>
  <conditionalFormatting sqref="C44">
    <cfRule type="expression" dxfId="1647" priority="1361">
      <formula>B44="Not Needed"</formula>
    </cfRule>
  </conditionalFormatting>
  <conditionalFormatting sqref="C44">
    <cfRule type="expression" dxfId="1646" priority="1362">
      <formula>B44="Not Needed"</formula>
    </cfRule>
  </conditionalFormatting>
  <conditionalFormatting sqref="C44">
    <cfRule type="expression" dxfId="1645" priority="1363">
      <formula>B44="Not Needed"</formula>
    </cfRule>
  </conditionalFormatting>
  <conditionalFormatting sqref="C44">
    <cfRule type="expression" dxfId="1644" priority="1364">
      <formula>B44="Not Needed"</formula>
    </cfRule>
  </conditionalFormatting>
  <conditionalFormatting sqref="C45">
    <cfRule type="expression" dxfId="1643" priority="1365">
      <formula>B45="Not Needed"</formula>
    </cfRule>
  </conditionalFormatting>
  <conditionalFormatting sqref="C45">
    <cfRule type="expression" dxfId="1642" priority="1366">
      <formula>B45="Not Needed"</formula>
    </cfRule>
  </conditionalFormatting>
  <conditionalFormatting sqref="C45">
    <cfRule type="expression" dxfId="1641" priority="1367">
      <formula>B45="Not Needed"</formula>
    </cfRule>
  </conditionalFormatting>
  <conditionalFormatting sqref="C45">
    <cfRule type="expression" dxfId="1640" priority="1368">
      <formula>B45="Not Needed"</formula>
    </cfRule>
  </conditionalFormatting>
  <conditionalFormatting sqref="C45">
    <cfRule type="expression" dxfId="1639" priority="1369">
      <formula>B45="Not Needed"</formula>
    </cfRule>
  </conditionalFormatting>
  <conditionalFormatting sqref="C45">
    <cfRule type="expression" dxfId="1638" priority="1370">
      <formula>B45="Not Needed"</formula>
    </cfRule>
  </conditionalFormatting>
  <conditionalFormatting sqref="C45">
    <cfRule type="expression" dxfId="1637" priority="1371">
      <formula>B45="Not Needed"</formula>
    </cfRule>
  </conditionalFormatting>
  <conditionalFormatting sqref="C45">
    <cfRule type="expression" dxfId="1636" priority="1372">
      <formula>B45="Not Needed"</formula>
    </cfRule>
  </conditionalFormatting>
  <conditionalFormatting sqref="C45">
    <cfRule type="expression" dxfId="1635" priority="1373">
      <formula>B45="Not Needed"</formula>
    </cfRule>
  </conditionalFormatting>
  <conditionalFormatting sqref="C45">
    <cfRule type="expression" dxfId="1634" priority="1374">
      <formula>B45="Not Needed"</formula>
    </cfRule>
  </conditionalFormatting>
  <conditionalFormatting sqref="C46">
    <cfRule type="expression" dxfId="1633" priority="1375">
      <formula>B46="Not Needed"</formula>
    </cfRule>
  </conditionalFormatting>
  <conditionalFormatting sqref="C46">
    <cfRule type="expression" dxfId="1632" priority="1376">
      <formula>B46="Not Needed"</formula>
    </cfRule>
  </conditionalFormatting>
  <conditionalFormatting sqref="C46">
    <cfRule type="expression" dxfId="1631" priority="1377">
      <formula>B46="Not Needed"</formula>
    </cfRule>
  </conditionalFormatting>
  <conditionalFormatting sqref="C46">
    <cfRule type="expression" dxfId="1630" priority="1378">
      <formula>B46="Not Needed"</formula>
    </cfRule>
  </conditionalFormatting>
  <conditionalFormatting sqref="C46">
    <cfRule type="expression" dxfId="1629" priority="1379">
      <formula>B46="Not Needed"</formula>
    </cfRule>
  </conditionalFormatting>
  <conditionalFormatting sqref="C46">
    <cfRule type="expression" dxfId="1628" priority="1380">
      <formula>B46="Not Needed"</formula>
    </cfRule>
  </conditionalFormatting>
  <conditionalFormatting sqref="C46">
    <cfRule type="expression" dxfId="1627" priority="1381">
      <formula>B46="Not Needed"</formula>
    </cfRule>
  </conditionalFormatting>
  <conditionalFormatting sqref="C46">
    <cfRule type="expression" dxfId="1626" priority="1382">
      <formula>B46="Not Needed"</formula>
    </cfRule>
  </conditionalFormatting>
  <conditionalFormatting sqref="C46">
    <cfRule type="expression" dxfId="1625" priority="1383">
      <formula>B46="Not Needed"</formula>
    </cfRule>
  </conditionalFormatting>
  <conditionalFormatting sqref="C46">
    <cfRule type="expression" dxfId="1624" priority="1384">
      <formula>B46="Not Needed"</formula>
    </cfRule>
  </conditionalFormatting>
  <conditionalFormatting sqref="C47">
    <cfRule type="expression" dxfId="1623" priority="1385">
      <formula>B47="Not Needed"</formula>
    </cfRule>
  </conditionalFormatting>
  <conditionalFormatting sqref="C47">
    <cfRule type="expression" dxfId="1622" priority="1386">
      <formula>B47="Not Needed"</formula>
    </cfRule>
  </conditionalFormatting>
  <conditionalFormatting sqref="C47">
    <cfRule type="expression" dxfId="1621" priority="1387">
      <formula>B47="Not Needed"</formula>
    </cfRule>
  </conditionalFormatting>
  <conditionalFormatting sqref="C47">
    <cfRule type="expression" dxfId="1620" priority="1388">
      <formula>B47="Not Needed"</formula>
    </cfRule>
  </conditionalFormatting>
  <conditionalFormatting sqref="C47">
    <cfRule type="expression" dxfId="1619" priority="1389">
      <formula>B47="Not Needed"</formula>
    </cfRule>
  </conditionalFormatting>
  <conditionalFormatting sqref="C47">
    <cfRule type="expression" dxfId="1618" priority="1390">
      <formula>B47="Not Needed"</formula>
    </cfRule>
  </conditionalFormatting>
  <conditionalFormatting sqref="C47">
    <cfRule type="expression" dxfId="1617" priority="1391">
      <formula>B47="Not Needed"</formula>
    </cfRule>
  </conditionalFormatting>
  <conditionalFormatting sqref="C47">
    <cfRule type="expression" dxfId="1616" priority="1392">
      <formula>B47="Not Needed"</formula>
    </cfRule>
  </conditionalFormatting>
  <conditionalFormatting sqref="C47">
    <cfRule type="expression" dxfId="1615" priority="1393">
      <formula>B47="Not Needed"</formula>
    </cfRule>
  </conditionalFormatting>
  <conditionalFormatting sqref="C47">
    <cfRule type="expression" dxfId="1614" priority="1394">
      <formula>B47="Not Needed"</formula>
    </cfRule>
  </conditionalFormatting>
  <conditionalFormatting sqref="C48">
    <cfRule type="expression" dxfId="1613" priority="1395">
      <formula>B48="Not Needed"</formula>
    </cfRule>
  </conditionalFormatting>
  <conditionalFormatting sqref="C48">
    <cfRule type="expression" dxfId="1612" priority="1396">
      <formula>B48="Not Needed"</formula>
    </cfRule>
  </conditionalFormatting>
  <conditionalFormatting sqref="C48">
    <cfRule type="expression" dxfId="1611" priority="1397">
      <formula>B48="Not Needed"</formula>
    </cfRule>
  </conditionalFormatting>
  <conditionalFormatting sqref="C48">
    <cfRule type="expression" dxfId="1610" priority="1398">
      <formula>B48="Not Needed"</formula>
    </cfRule>
  </conditionalFormatting>
  <conditionalFormatting sqref="C48">
    <cfRule type="expression" dxfId="1609" priority="1399">
      <formula>B48="Not Needed"</formula>
    </cfRule>
  </conditionalFormatting>
  <conditionalFormatting sqref="C48">
    <cfRule type="expression" dxfId="1608" priority="1400">
      <formula>B48="Not Needed"</formula>
    </cfRule>
  </conditionalFormatting>
  <conditionalFormatting sqref="C48">
    <cfRule type="expression" dxfId="1607" priority="1401">
      <formula>B48="Not Needed"</formula>
    </cfRule>
  </conditionalFormatting>
  <conditionalFormatting sqref="C48">
    <cfRule type="expression" dxfId="1606" priority="1402">
      <formula>B48="Not Needed"</formula>
    </cfRule>
  </conditionalFormatting>
  <conditionalFormatting sqref="C48">
    <cfRule type="expression" dxfId="1605" priority="1403">
      <formula>B48="Not Needed"</formula>
    </cfRule>
  </conditionalFormatting>
  <conditionalFormatting sqref="C48">
    <cfRule type="expression" dxfId="1604" priority="1404">
      <formula>B48="Not Needed"</formula>
    </cfRule>
  </conditionalFormatting>
  <conditionalFormatting sqref="C49">
    <cfRule type="expression" dxfId="1603" priority="1405">
      <formula>B49="Not Needed"</formula>
    </cfRule>
  </conditionalFormatting>
  <conditionalFormatting sqref="C49">
    <cfRule type="expression" dxfId="1602" priority="1406">
      <formula>B49="Not Needed"</formula>
    </cfRule>
  </conditionalFormatting>
  <conditionalFormatting sqref="C49">
    <cfRule type="expression" dxfId="1601" priority="1407">
      <formula>B49="Not Needed"</formula>
    </cfRule>
  </conditionalFormatting>
  <conditionalFormatting sqref="C49">
    <cfRule type="expression" dxfId="1600" priority="1408">
      <formula>B49="Not Needed"</formula>
    </cfRule>
  </conditionalFormatting>
  <conditionalFormatting sqref="C49">
    <cfRule type="expression" dxfId="1599" priority="1409">
      <formula>B49="Not Needed"</formula>
    </cfRule>
  </conditionalFormatting>
  <conditionalFormatting sqref="C49">
    <cfRule type="expression" dxfId="1598" priority="1410">
      <formula>B49="Not Needed"</formula>
    </cfRule>
  </conditionalFormatting>
  <conditionalFormatting sqref="C49">
    <cfRule type="expression" dxfId="1597" priority="1411">
      <formula>B49="Not Needed"</formula>
    </cfRule>
  </conditionalFormatting>
  <conditionalFormatting sqref="C49">
    <cfRule type="expression" dxfId="1596" priority="1412">
      <formula>B49="Not Needed"</formula>
    </cfRule>
  </conditionalFormatting>
  <conditionalFormatting sqref="C49">
    <cfRule type="expression" dxfId="1595" priority="1413">
      <formula>B49="Not Needed"</formula>
    </cfRule>
  </conditionalFormatting>
  <conditionalFormatting sqref="C49">
    <cfRule type="expression" dxfId="1594" priority="1414">
      <formula>B49="Not Needed"</formula>
    </cfRule>
  </conditionalFormatting>
  <conditionalFormatting sqref="C50">
    <cfRule type="expression" dxfId="1593" priority="1415">
      <formula>B50="Not Needed"</formula>
    </cfRule>
  </conditionalFormatting>
  <conditionalFormatting sqref="C50">
    <cfRule type="expression" dxfId="1592" priority="1416">
      <formula>B50="Not Needed"</formula>
    </cfRule>
  </conditionalFormatting>
  <conditionalFormatting sqref="C50">
    <cfRule type="expression" dxfId="1591" priority="1417">
      <formula>B50="Not Needed"</formula>
    </cfRule>
  </conditionalFormatting>
  <conditionalFormatting sqref="C50">
    <cfRule type="expression" dxfId="1590" priority="1418">
      <formula>B50="Not Needed"</formula>
    </cfRule>
  </conditionalFormatting>
  <conditionalFormatting sqref="C50">
    <cfRule type="expression" dxfId="1589" priority="1419">
      <formula>B50="Not Needed"</formula>
    </cfRule>
  </conditionalFormatting>
  <conditionalFormatting sqref="C50">
    <cfRule type="expression" dxfId="1588" priority="1420">
      <formula>B50="Not Needed"</formula>
    </cfRule>
  </conditionalFormatting>
  <conditionalFormatting sqref="C50">
    <cfRule type="expression" dxfId="1587" priority="1421">
      <formula>B50="Not Needed"</formula>
    </cfRule>
  </conditionalFormatting>
  <conditionalFormatting sqref="C50">
    <cfRule type="expression" dxfId="1586" priority="1422">
      <formula>B50="Not Needed"</formula>
    </cfRule>
  </conditionalFormatting>
  <conditionalFormatting sqref="C50">
    <cfRule type="expression" dxfId="1585" priority="1423">
      <formula>B50="Not Needed"</formula>
    </cfRule>
  </conditionalFormatting>
  <conditionalFormatting sqref="C50">
    <cfRule type="expression" dxfId="1584" priority="1424">
      <formula>B50="Not Needed"</formula>
    </cfRule>
  </conditionalFormatting>
  <conditionalFormatting sqref="C51">
    <cfRule type="expression" dxfId="1583" priority="1425">
      <formula>B51="Not Needed"</formula>
    </cfRule>
  </conditionalFormatting>
  <conditionalFormatting sqref="C51">
    <cfRule type="expression" dxfId="1582" priority="1426">
      <formula>B51="Not Needed"</formula>
    </cfRule>
  </conditionalFormatting>
  <conditionalFormatting sqref="C51">
    <cfRule type="expression" dxfId="1581" priority="1427">
      <formula>B51="Not Needed"</formula>
    </cfRule>
  </conditionalFormatting>
  <conditionalFormatting sqref="C51">
    <cfRule type="expression" dxfId="1580" priority="1428">
      <formula>B51="Not Needed"</formula>
    </cfRule>
  </conditionalFormatting>
  <conditionalFormatting sqref="C51">
    <cfRule type="expression" dxfId="1579" priority="1429">
      <formula>B51="Not Needed"</formula>
    </cfRule>
  </conditionalFormatting>
  <conditionalFormatting sqref="C51">
    <cfRule type="expression" dxfId="1578" priority="1430">
      <formula>B51="Not Needed"</formula>
    </cfRule>
  </conditionalFormatting>
  <conditionalFormatting sqref="C51">
    <cfRule type="expression" dxfId="1577" priority="1431">
      <formula>B51="Not Needed"</formula>
    </cfRule>
  </conditionalFormatting>
  <conditionalFormatting sqref="C51">
    <cfRule type="expression" dxfId="1576" priority="1432">
      <formula>B51="Not Needed"</formula>
    </cfRule>
  </conditionalFormatting>
  <conditionalFormatting sqref="C51">
    <cfRule type="expression" dxfId="1575" priority="1433">
      <formula>B51="Not Needed"</formula>
    </cfRule>
  </conditionalFormatting>
  <conditionalFormatting sqref="C51">
    <cfRule type="expression" dxfId="1574" priority="1434">
      <formula>B51="Not Needed"</formula>
    </cfRule>
  </conditionalFormatting>
  <conditionalFormatting sqref="C52">
    <cfRule type="expression" dxfId="1573" priority="1435">
      <formula>B52="Not Needed"</formula>
    </cfRule>
  </conditionalFormatting>
  <conditionalFormatting sqref="C52">
    <cfRule type="expression" dxfId="1572" priority="1436">
      <formula>B52="Not Needed"</formula>
    </cfRule>
  </conditionalFormatting>
  <conditionalFormatting sqref="C52">
    <cfRule type="expression" dxfId="1571" priority="1437">
      <formula>B52="Not Needed"</formula>
    </cfRule>
  </conditionalFormatting>
  <conditionalFormatting sqref="C52">
    <cfRule type="expression" dxfId="1570" priority="1438">
      <formula>B52="Not Needed"</formula>
    </cfRule>
  </conditionalFormatting>
  <conditionalFormatting sqref="C52">
    <cfRule type="expression" dxfId="1569" priority="1439">
      <formula>B52="Not Needed"</formula>
    </cfRule>
  </conditionalFormatting>
  <conditionalFormatting sqref="C52">
    <cfRule type="expression" dxfId="1568" priority="1440">
      <formula>B52="Not Needed"</formula>
    </cfRule>
  </conditionalFormatting>
  <conditionalFormatting sqref="C52">
    <cfRule type="expression" dxfId="1567" priority="1441">
      <formula>B52="Not Needed"</formula>
    </cfRule>
  </conditionalFormatting>
  <conditionalFormatting sqref="C52">
    <cfRule type="expression" dxfId="1566" priority="1442">
      <formula>B52="Not Needed"</formula>
    </cfRule>
  </conditionalFormatting>
  <conditionalFormatting sqref="C52">
    <cfRule type="expression" dxfId="1565" priority="1443">
      <formula>B52="Not Needed"</formula>
    </cfRule>
  </conditionalFormatting>
  <conditionalFormatting sqref="C52">
    <cfRule type="expression" dxfId="1564" priority="1444">
      <formula>B52="Not Needed"</formula>
    </cfRule>
  </conditionalFormatting>
  <conditionalFormatting sqref="D36">
    <cfRule type="expression" dxfId="1563" priority="1445">
      <formula>B36="Not Needed"</formula>
    </cfRule>
  </conditionalFormatting>
  <conditionalFormatting sqref="D36">
    <cfRule type="expression" dxfId="1562" priority="1446">
      <formula>B36="Not Needed"</formula>
    </cfRule>
  </conditionalFormatting>
  <conditionalFormatting sqref="D36">
    <cfRule type="expression" dxfId="1561" priority="1447">
      <formula>B36="Not Needed"</formula>
    </cfRule>
  </conditionalFormatting>
  <conditionalFormatting sqref="D36">
    <cfRule type="expression" dxfId="1560" priority="1448">
      <formula>B36="Not Needed"</formula>
    </cfRule>
  </conditionalFormatting>
  <conditionalFormatting sqref="D36">
    <cfRule type="expression" dxfId="1559" priority="1449">
      <formula>B36="Not Needed"</formula>
    </cfRule>
  </conditionalFormatting>
  <conditionalFormatting sqref="D36">
    <cfRule type="expression" dxfId="1558" priority="1450">
      <formula>B36="Not Needed"</formula>
    </cfRule>
  </conditionalFormatting>
  <conditionalFormatting sqref="D36">
    <cfRule type="expression" dxfId="1557" priority="1451">
      <formula>B36="Not Needed"</formula>
    </cfRule>
  </conditionalFormatting>
  <conditionalFormatting sqref="D36">
    <cfRule type="expression" dxfId="1556" priority="1452">
      <formula>B36="Not Needed"</formula>
    </cfRule>
  </conditionalFormatting>
  <conditionalFormatting sqref="D36">
    <cfRule type="expression" dxfId="1555" priority="1453">
      <formula>B36="Not Needed"</formula>
    </cfRule>
  </conditionalFormatting>
  <conditionalFormatting sqref="D36">
    <cfRule type="expression" dxfId="1554" priority="1454">
      <formula>B36="Not Needed"</formula>
    </cfRule>
  </conditionalFormatting>
  <conditionalFormatting sqref="D37">
    <cfRule type="expression" dxfId="1553" priority="1455">
      <formula>B37="Not Needed"</formula>
    </cfRule>
  </conditionalFormatting>
  <conditionalFormatting sqref="D37">
    <cfRule type="expression" dxfId="1552" priority="1456">
      <formula>B37="Not Needed"</formula>
    </cfRule>
  </conditionalFormatting>
  <conditionalFormatting sqref="D37">
    <cfRule type="expression" dxfId="1551" priority="1457">
      <formula>B37="Not Needed"</formula>
    </cfRule>
  </conditionalFormatting>
  <conditionalFormatting sqref="D37">
    <cfRule type="expression" dxfId="1550" priority="1458">
      <formula>B37="Not Needed"</formula>
    </cfRule>
  </conditionalFormatting>
  <conditionalFormatting sqref="D37">
    <cfRule type="expression" dxfId="1549" priority="1459">
      <formula>B37="Not Needed"</formula>
    </cfRule>
  </conditionalFormatting>
  <conditionalFormatting sqref="D37">
    <cfRule type="expression" dxfId="1548" priority="1460">
      <formula>B37="Not Needed"</formula>
    </cfRule>
  </conditionalFormatting>
  <conditionalFormatting sqref="D37">
    <cfRule type="expression" dxfId="1547" priority="1461">
      <formula>B37="Not Needed"</formula>
    </cfRule>
  </conditionalFormatting>
  <conditionalFormatting sqref="D37">
    <cfRule type="expression" dxfId="1546" priority="1462">
      <formula>B37="Not Needed"</formula>
    </cfRule>
  </conditionalFormatting>
  <conditionalFormatting sqref="D37">
    <cfRule type="expression" dxfId="1545" priority="1463">
      <formula>B37="Not Needed"</formula>
    </cfRule>
  </conditionalFormatting>
  <conditionalFormatting sqref="D37">
    <cfRule type="expression" dxfId="1544" priority="1464">
      <formula>B37="Not Needed"</formula>
    </cfRule>
  </conditionalFormatting>
  <conditionalFormatting sqref="D43">
    <cfRule type="expression" dxfId="1543" priority="1465">
      <formula>B43="Not Needed"</formula>
    </cfRule>
  </conditionalFormatting>
  <conditionalFormatting sqref="D43">
    <cfRule type="expression" dxfId="1542" priority="1466">
      <formula>B43="Not Needed"</formula>
    </cfRule>
  </conditionalFormatting>
  <conditionalFormatting sqref="D43">
    <cfRule type="expression" dxfId="1541" priority="1467">
      <formula>B43="Not Needed"</formula>
    </cfRule>
  </conditionalFormatting>
  <conditionalFormatting sqref="D43">
    <cfRule type="expression" dxfId="1540" priority="1468">
      <formula>B43="Not Needed"</formula>
    </cfRule>
  </conditionalFormatting>
  <conditionalFormatting sqref="D43">
    <cfRule type="expression" dxfId="1539" priority="1469">
      <formula>B43="Not Needed"</formula>
    </cfRule>
  </conditionalFormatting>
  <conditionalFormatting sqref="D43">
    <cfRule type="expression" dxfId="1538" priority="1470">
      <formula>B43="Not Needed"</formula>
    </cfRule>
  </conditionalFormatting>
  <conditionalFormatting sqref="D43">
    <cfRule type="expression" dxfId="1537" priority="1471">
      <formula>B43="Not Needed"</formula>
    </cfRule>
  </conditionalFormatting>
  <conditionalFormatting sqref="D43">
    <cfRule type="expression" dxfId="1536" priority="1472">
      <formula>B43="Not Needed"</formula>
    </cfRule>
  </conditionalFormatting>
  <conditionalFormatting sqref="D43">
    <cfRule type="expression" dxfId="1535" priority="1473">
      <formula>B43="Not Needed"</formula>
    </cfRule>
  </conditionalFormatting>
  <conditionalFormatting sqref="D43">
    <cfRule type="expression" dxfId="1534" priority="1474">
      <formula>B43="Not Needed"</formula>
    </cfRule>
  </conditionalFormatting>
  <conditionalFormatting sqref="D44">
    <cfRule type="expression" dxfId="1533" priority="1475">
      <formula>B44="Not Needed"</formula>
    </cfRule>
  </conditionalFormatting>
  <conditionalFormatting sqref="D44">
    <cfRule type="expression" dxfId="1532" priority="1476">
      <formula>B44="Not Needed"</formula>
    </cfRule>
  </conditionalFormatting>
  <conditionalFormatting sqref="D44">
    <cfRule type="expression" dxfId="1531" priority="1477">
      <formula>B44="Not Needed"</formula>
    </cfRule>
  </conditionalFormatting>
  <conditionalFormatting sqref="D44">
    <cfRule type="expression" dxfId="1530" priority="1478">
      <formula>B44="Not Needed"</formula>
    </cfRule>
  </conditionalFormatting>
  <conditionalFormatting sqref="D44">
    <cfRule type="expression" dxfId="1529" priority="1479">
      <formula>B44="Not Needed"</formula>
    </cfRule>
  </conditionalFormatting>
  <conditionalFormatting sqref="D44">
    <cfRule type="expression" dxfId="1528" priority="1480">
      <formula>B44="Not Needed"</formula>
    </cfRule>
  </conditionalFormatting>
  <conditionalFormatting sqref="D44">
    <cfRule type="expression" dxfId="1527" priority="1481">
      <formula>B44="Not Needed"</formula>
    </cfRule>
  </conditionalFormatting>
  <conditionalFormatting sqref="D44">
    <cfRule type="expression" dxfId="1526" priority="1482">
      <formula>B44="Not Needed"</formula>
    </cfRule>
  </conditionalFormatting>
  <conditionalFormatting sqref="D44">
    <cfRule type="expression" dxfId="1525" priority="1483">
      <formula>B44="Not Needed"</formula>
    </cfRule>
  </conditionalFormatting>
  <conditionalFormatting sqref="D44">
    <cfRule type="expression" dxfId="1524" priority="1484">
      <formula>B44="Not Needed"</formula>
    </cfRule>
  </conditionalFormatting>
  <conditionalFormatting sqref="D45">
    <cfRule type="expression" dxfId="1523" priority="1485">
      <formula>B45="Not Needed"</formula>
    </cfRule>
  </conditionalFormatting>
  <conditionalFormatting sqref="D45">
    <cfRule type="expression" dxfId="1522" priority="1486">
      <formula>B45="Not Needed"</formula>
    </cfRule>
  </conditionalFormatting>
  <conditionalFormatting sqref="D45">
    <cfRule type="expression" dxfId="1521" priority="1487">
      <formula>B45="Not Needed"</formula>
    </cfRule>
  </conditionalFormatting>
  <conditionalFormatting sqref="D45">
    <cfRule type="expression" dxfId="1520" priority="1488">
      <formula>B45="Not Needed"</formula>
    </cfRule>
  </conditionalFormatting>
  <conditionalFormatting sqref="D45">
    <cfRule type="expression" dxfId="1519" priority="1489">
      <formula>B45="Not Needed"</formula>
    </cfRule>
  </conditionalFormatting>
  <conditionalFormatting sqref="D45">
    <cfRule type="expression" dxfId="1518" priority="1490">
      <formula>B45="Not Needed"</formula>
    </cfRule>
  </conditionalFormatting>
  <conditionalFormatting sqref="D45">
    <cfRule type="expression" dxfId="1517" priority="1491">
      <formula>B45="Not Needed"</formula>
    </cfRule>
  </conditionalFormatting>
  <conditionalFormatting sqref="D45">
    <cfRule type="expression" dxfId="1516" priority="1492">
      <formula>B45="Not Needed"</formula>
    </cfRule>
  </conditionalFormatting>
  <conditionalFormatting sqref="D45">
    <cfRule type="expression" dxfId="1515" priority="1493">
      <formula>B45="Not Needed"</formula>
    </cfRule>
  </conditionalFormatting>
  <conditionalFormatting sqref="D45">
    <cfRule type="expression" dxfId="1514" priority="1494">
      <formula>B45="Not Needed"</formula>
    </cfRule>
  </conditionalFormatting>
  <conditionalFormatting sqref="D46">
    <cfRule type="expression" dxfId="1513" priority="1495">
      <formula>B46="Not Needed"</formula>
    </cfRule>
  </conditionalFormatting>
  <conditionalFormatting sqref="D46">
    <cfRule type="expression" dxfId="1512" priority="1496">
      <formula>B46="Not Needed"</formula>
    </cfRule>
  </conditionalFormatting>
  <conditionalFormatting sqref="D46">
    <cfRule type="expression" dxfId="1511" priority="1497">
      <formula>B46="Not Needed"</formula>
    </cfRule>
  </conditionalFormatting>
  <conditionalFormatting sqref="D46">
    <cfRule type="expression" dxfId="1510" priority="1498">
      <formula>B46="Not Needed"</formula>
    </cfRule>
  </conditionalFormatting>
  <conditionalFormatting sqref="D46">
    <cfRule type="expression" dxfId="1509" priority="1499">
      <formula>B46="Not Needed"</formula>
    </cfRule>
  </conditionalFormatting>
  <conditionalFormatting sqref="D46">
    <cfRule type="expression" dxfId="1508" priority="1500">
      <formula>B46="Not Needed"</formula>
    </cfRule>
  </conditionalFormatting>
  <conditionalFormatting sqref="D46">
    <cfRule type="expression" dxfId="1507" priority="1501">
      <formula>B46="Not Needed"</formula>
    </cfRule>
  </conditionalFormatting>
  <conditionalFormatting sqref="D46">
    <cfRule type="expression" dxfId="1506" priority="1502">
      <formula>B46="Not Needed"</formula>
    </cfRule>
  </conditionalFormatting>
  <conditionalFormatting sqref="D46">
    <cfRule type="expression" dxfId="1505" priority="1503">
      <formula>B46="Not Needed"</formula>
    </cfRule>
  </conditionalFormatting>
  <conditionalFormatting sqref="D46">
    <cfRule type="expression" dxfId="1504" priority="1504">
      <formula>B46="Not Needed"</formula>
    </cfRule>
  </conditionalFormatting>
  <conditionalFormatting sqref="D47">
    <cfRule type="expression" dxfId="1503" priority="1505">
      <formula>B47="Not Needed"</formula>
    </cfRule>
  </conditionalFormatting>
  <conditionalFormatting sqref="D47">
    <cfRule type="expression" dxfId="1502" priority="1506">
      <formula>B47="Not Needed"</formula>
    </cfRule>
  </conditionalFormatting>
  <conditionalFormatting sqref="D47">
    <cfRule type="expression" dxfId="1501" priority="1507">
      <formula>B47="Not Needed"</formula>
    </cfRule>
  </conditionalFormatting>
  <conditionalFormatting sqref="D47">
    <cfRule type="expression" dxfId="1500" priority="1508">
      <formula>B47="Not Needed"</formula>
    </cfRule>
  </conditionalFormatting>
  <conditionalFormatting sqref="D47">
    <cfRule type="expression" dxfId="1499" priority="1509">
      <formula>B47="Not Needed"</formula>
    </cfRule>
  </conditionalFormatting>
  <conditionalFormatting sqref="D47">
    <cfRule type="expression" dxfId="1498" priority="1510">
      <formula>B47="Not Needed"</formula>
    </cfRule>
  </conditionalFormatting>
  <conditionalFormatting sqref="D47">
    <cfRule type="expression" dxfId="1497" priority="1511">
      <formula>B47="Not Needed"</formula>
    </cfRule>
  </conditionalFormatting>
  <conditionalFormatting sqref="D47">
    <cfRule type="expression" dxfId="1496" priority="1512">
      <formula>B47="Not Needed"</formula>
    </cfRule>
  </conditionalFormatting>
  <conditionalFormatting sqref="D47">
    <cfRule type="expression" dxfId="1495" priority="1513">
      <formula>B47="Not Needed"</formula>
    </cfRule>
  </conditionalFormatting>
  <conditionalFormatting sqref="D47">
    <cfRule type="expression" dxfId="1494" priority="1514">
      <formula>B47="Not Needed"</formula>
    </cfRule>
  </conditionalFormatting>
  <conditionalFormatting sqref="D48">
    <cfRule type="expression" dxfId="1493" priority="1515">
      <formula>B48="Not Needed"</formula>
    </cfRule>
  </conditionalFormatting>
  <conditionalFormatting sqref="D48">
    <cfRule type="expression" dxfId="1492" priority="1516">
      <formula>B48="Not Needed"</formula>
    </cfRule>
  </conditionalFormatting>
  <conditionalFormatting sqref="D48">
    <cfRule type="expression" dxfId="1491" priority="1517">
      <formula>B48="Not Needed"</formula>
    </cfRule>
  </conditionalFormatting>
  <conditionalFormatting sqref="D48">
    <cfRule type="expression" dxfId="1490" priority="1518">
      <formula>B48="Not Needed"</formula>
    </cfRule>
  </conditionalFormatting>
  <conditionalFormatting sqref="D48">
    <cfRule type="expression" dxfId="1489" priority="1519">
      <formula>B48="Not Needed"</formula>
    </cfRule>
  </conditionalFormatting>
  <conditionalFormatting sqref="D48">
    <cfRule type="expression" dxfId="1488" priority="1520">
      <formula>B48="Not Needed"</formula>
    </cfRule>
  </conditionalFormatting>
  <conditionalFormatting sqref="D48">
    <cfRule type="expression" dxfId="1487" priority="1521">
      <formula>B48="Not Needed"</formula>
    </cfRule>
  </conditionalFormatting>
  <conditionalFormatting sqref="D48">
    <cfRule type="expression" dxfId="1486" priority="1522">
      <formula>B48="Not Needed"</formula>
    </cfRule>
  </conditionalFormatting>
  <conditionalFormatting sqref="D48">
    <cfRule type="expression" dxfId="1485" priority="1523">
      <formula>B48="Not Needed"</formula>
    </cfRule>
  </conditionalFormatting>
  <conditionalFormatting sqref="D48">
    <cfRule type="expression" dxfId="1484" priority="1524">
      <formula>B48="Not Needed"</formula>
    </cfRule>
  </conditionalFormatting>
  <conditionalFormatting sqref="D49">
    <cfRule type="expression" dxfId="1483" priority="1525">
      <formula>B49="Not Needed"</formula>
    </cfRule>
  </conditionalFormatting>
  <conditionalFormatting sqref="D49">
    <cfRule type="expression" dxfId="1482" priority="1526">
      <formula>B49="Not Needed"</formula>
    </cfRule>
  </conditionalFormatting>
  <conditionalFormatting sqref="D49">
    <cfRule type="expression" dxfId="1481" priority="1527">
      <formula>B49="Not Needed"</formula>
    </cfRule>
  </conditionalFormatting>
  <conditionalFormatting sqref="D49">
    <cfRule type="expression" dxfId="1480" priority="1528">
      <formula>B49="Not Needed"</formula>
    </cfRule>
  </conditionalFormatting>
  <conditionalFormatting sqref="D49">
    <cfRule type="expression" dxfId="1479" priority="1529">
      <formula>B49="Not Needed"</formula>
    </cfRule>
  </conditionalFormatting>
  <conditionalFormatting sqref="D49">
    <cfRule type="expression" dxfId="1478" priority="1530">
      <formula>B49="Not Needed"</formula>
    </cfRule>
  </conditionalFormatting>
  <conditionalFormatting sqref="D49">
    <cfRule type="expression" dxfId="1477" priority="1531">
      <formula>B49="Not Needed"</formula>
    </cfRule>
  </conditionalFormatting>
  <conditionalFormatting sqref="D49">
    <cfRule type="expression" dxfId="1476" priority="1532">
      <formula>B49="Not Needed"</formula>
    </cfRule>
  </conditionalFormatting>
  <conditionalFormatting sqref="D49">
    <cfRule type="expression" dxfId="1475" priority="1533">
      <formula>B49="Not Needed"</formula>
    </cfRule>
  </conditionalFormatting>
  <conditionalFormatting sqref="D49">
    <cfRule type="expression" dxfId="1474" priority="1534">
      <formula>B49="Not Needed"</formula>
    </cfRule>
  </conditionalFormatting>
  <conditionalFormatting sqref="D50">
    <cfRule type="expression" dxfId="1473" priority="1535">
      <formula>B50="Not Needed"</formula>
    </cfRule>
  </conditionalFormatting>
  <conditionalFormatting sqref="D50">
    <cfRule type="expression" dxfId="1472" priority="1536">
      <formula>B50="Not Needed"</formula>
    </cfRule>
  </conditionalFormatting>
  <conditionalFormatting sqref="D50">
    <cfRule type="expression" dxfId="1471" priority="1537">
      <formula>B50="Not Needed"</formula>
    </cfRule>
  </conditionalFormatting>
  <conditionalFormatting sqref="D50">
    <cfRule type="expression" dxfId="1470" priority="1538">
      <formula>B50="Not Needed"</formula>
    </cfRule>
  </conditionalFormatting>
  <conditionalFormatting sqref="D50">
    <cfRule type="expression" dxfId="1469" priority="1539">
      <formula>B50="Not Needed"</formula>
    </cfRule>
  </conditionalFormatting>
  <conditionalFormatting sqref="D50">
    <cfRule type="expression" dxfId="1468" priority="1540">
      <formula>B50="Not Needed"</formula>
    </cfRule>
  </conditionalFormatting>
  <conditionalFormatting sqref="D50">
    <cfRule type="expression" dxfId="1467" priority="1541">
      <formula>B50="Not Needed"</formula>
    </cfRule>
  </conditionalFormatting>
  <conditionalFormatting sqref="D50">
    <cfRule type="expression" dxfId="1466" priority="1542">
      <formula>B50="Not Needed"</formula>
    </cfRule>
  </conditionalFormatting>
  <conditionalFormatting sqref="D50">
    <cfRule type="expression" dxfId="1465" priority="1543">
      <formula>B50="Not Needed"</formula>
    </cfRule>
  </conditionalFormatting>
  <conditionalFormatting sqref="D50">
    <cfRule type="expression" dxfId="1464" priority="1544">
      <formula>B50="Not Needed"</formula>
    </cfRule>
  </conditionalFormatting>
  <conditionalFormatting sqref="D51">
    <cfRule type="expression" dxfId="1463" priority="1545">
      <formula>B51="Not Needed"</formula>
    </cfRule>
  </conditionalFormatting>
  <conditionalFormatting sqref="D51">
    <cfRule type="expression" dxfId="1462" priority="1546">
      <formula>B51="Not Needed"</formula>
    </cfRule>
  </conditionalFormatting>
  <conditionalFormatting sqref="D51">
    <cfRule type="expression" dxfId="1461" priority="1547">
      <formula>B51="Not Needed"</formula>
    </cfRule>
  </conditionalFormatting>
  <conditionalFormatting sqref="D51">
    <cfRule type="expression" dxfId="1460" priority="1548">
      <formula>B51="Not Needed"</formula>
    </cfRule>
  </conditionalFormatting>
  <conditionalFormatting sqref="D51">
    <cfRule type="expression" dxfId="1459" priority="1549">
      <formula>B51="Not Needed"</formula>
    </cfRule>
  </conditionalFormatting>
  <conditionalFormatting sqref="D51">
    <cfRule type="expression" dxfId="1458" priority="1550">
      <formula>B51="Not Needed"</formula>
    </cfRule>
  </conditionalFormatting>
  <conditionalFormatting sqref="D51">
    <cfRule type="expression" dxfId="1457" priority="1551">
      <formula>B51="Not Needed"</formula>
    </cfRule>
  </conditionalFormatting>
  <conditionalFormatting sqref="D51">
    <cfRule type="expression" dxfId="1456" priority="1552">
      <formula>B51="Not Needed"</formula>
    </cfRule>
  </conditionalFormatting>
  <conditionalFormatting sqref="D51">
    <cfRule type="expression" dxfId="1455" priority="1553">
      <formula>B51="Not Needed"</formula>
    </cfRule>
  </conditionalFormatting>
  <conditionalFormatting sqref="D51">
    <cfRule type="expression" dxfId="1454" priority="1554">
      <formula>B51="Not Needed"</formula>
    </cfRule>
  </conditionalFormatting>
  <conditionalFormatting sqref="D52">
    <cfRule type="expression" dxfId="1453" priority="1555">
      <formula>B52="Not Needed"</formula>
    </cfRule>
  </conditionalFormatting>
  <conditionalFormatting sqref="D52">
    <cfRule type="expression" dxfId="1452" priority="1556">
      <formula>B52="Not Needed"</formula>
    </cfRule>
  </conditionalFormatting>
  <conditionalFormatting sqref="D52">
    <cfRule type="expression" dxfId="1451" priority="1557">
      <formula>B52="Not Needed"</formula>
    </cfRule>
  </conditionalFormatting>
  <conditionalFormatting sqref="D52">
    <cfRule type="expression" dxfId="1450" priority="1558">
      <formula>B52="Not Needed"</formula>
    </cfRule>
  </conditionalFormatting>
  <conditionalFormatting sqref="D52">
    <cfRule type="expression" dxfId="1449" priority="1559">
      <formula>B52="Not Needed"</formula>
    </cfRule>
  </conditionalFormatting>
  <conditionalFormatting sqref="D52">
    <cfRule type="expression" dxfId="1448" priority="1560">
      <formula>B52="Not Needed"</formula>
    </cfRule>
  </conditionalFormatting>
  <conditionalFormatting sqref="D52">
    <cfRule type="expression" dxfId="1447" priority="1561">
      <formula>B52="Not Needed"</formula>
    </cfRule>
  </conditionalFormatting>
  <conditionalFormatting sqref="D52">
    <cfRule type="expression" dxfId="1446" priority="1562">
      <formula>B52="Not Needed"</formula>
    </cfRule>
  </conditionalFormatting>
  <conditionalFormatting sqref="D52">
    <cfRule type="expression" dxfId="1445" priority="1563">
      <formula>B52="Not Needed"</formula>
    </cfRule>
  </conditionalFormatting>
  <conditionalFormatting sqref="D52">
    <cfRule type="expression" dxfId="1444" priority="1564">
      <formula>B52="Not Needed"</formula>
    </cfRule>
  </conditionalFormatting>
  <conditionalFormatting sqref="C35">
    <cfRule type="expression" dxfId="1443" priority="1565">
      <formula>B35="Not Needed"</formula>
    </cfRule>
  </conditionalFormatting>
  <conditionalFormatting sqref="C35">
    <cfRule type="expression" dxfId="1442" priority="1566">
      <formula>B35="Not Needed"</formula>
    </cfRule>
  </conditionalFormatting>
  <conditionalFormatting sqref="C35">
    <cfRule type="expression" dxfId="1441" priority="1567">
      <formula>B35="Not Needed"</formula>
    </cfRule>
  </conditionalFormatting>
  <conditionalFormatting sqref="C35">
    <cfRule type="expression" dxfId="1440" priority="1568">
      <formula>B35="Not Needed"</formula>
    </cfRule>
  </conditionalFormatting>
  <conditionalFormatting sqref="C35">
    <cfRule type="expression" dxfId="1439" priority="1569">
      <formula>B35="Not Needed"</formula>
    </cfRule>
  </conditionalFormatting>
  <conditionalFormatting sqref="C35">
    <cfRule type="expression" dxfId="1438" priority="1570">
      <formula>B35="Not Needed"</formula>
    </cfRule>
  </conditionalFormatting>
  <conditionalFormatting sqref="C35">
    <cfRule type="expression" dxfId="1437" priority="1571">
      <formula>B35="Not Needed"</formula>
    </cfRule>
  </conditionalFormatting>
  <conditionalFormatting sqref="C35">
    <cfRule type="expression" dxfId="1436" priority="1572">
      <formula>B35="Not Needed"</formula>
    </cfRule>
  </conditionalFormatting>
  <conditionalFormatting sqref="C35">
    <cfRule type="expression" dxfId="1435" priority="1573">
      <formula>B35="Not Needed"</formula>
    </cfRule>
  </conditionalFormatting>
  <conditionalFormatting sqref="C35">
    <cfRule type="expression" dxfId="1434" priority="1574">
      <formula>B35="Not Needed"</formula>
    </cfRule>
  </conditionalFormatting>
  <conditionalFormatting sqref="D35">
    <cfRule type="expression" dxfId="1433" priority="1575">
      <formula>B35="Not Needed"</formula>
    </cfRule>
  </conditionalFormatting>
  <conditionalFormatting sqref="D35">
    <cfRule type="expression" dxfId="1432" priority="1576">
      <formula>B35="Not Needed"</formula>
    </cfRule>
  </conditionalFormatting>
  <conditionalFormatting sqref="D35">
    <cfRule type="expression" dxfId="1431" priority="1577">
      <formula>B35="Not Needed"</formula>
    </cfRule>
  </conditionalFormatting>
  <conditionalFormatting sqref="D35">
    <cfRule type="expression" dxfId="1430" priority="1578">
      <formula>B35="Not Needed"</formula>
    </cfRule>
  </conditionalFormatting>
  <conditionalFormatting sqref="D35">
    <cfRule type="expression" dxfId="1429" priority="1579">
      <formula>B35="Not Needed"</formula>
    </cfRule>
  </conditionalFormatting>
  <conditionalFormatting sqref="D35">
    <cfRule type="expression" dxfId="1428" priority="1580">
      <formula>B35="Not Needed"</formula>
    </cfRule>
  </conditionalFormatting>
  <conditionalFormatting sqref="D35">
    <cfRule type="expression" dxfId="1427" priority="1581">
      <formula>B35="Not Needed"</formula>
    </cfRule>
  </conditionalFormatting>
  <conditionalFormatting sqref="D35">
    <cfRule type="expression" dxfId="1426" priority="1582">
      <formula>B35="Not Needed"</formula>
    </cfRule>
  </conditionalFormatting>
  <conditionalFormatting sqref="D35">
    <cfRule type="expression" dxfId="1425" priority="1583">
      <formula>B35="Not Needed"</formula>
    </cfRule>
  </conditionalFormatting>
  <conditionalFormatting sqref="D35">
    <cfRule type="expression" dxfId="1424" priority="1584">
      <formula>B35="Not Needed"</formula>
    </cfRule>
  </conditionalFormatting>
  <conditionalFormatting sqref="C38">
    <cfRule type="expression" dxfId="1423" priority="1585">
      <formula>B38="Not Needed"</formula>
    </cfRule>
  </conditionalFormatting>
  <conditionalFormatting sqref="C38">
    <cfRule type="expression" dxfId="1422" priority="1586">
      <formula>B38="Not Needed"</formula>
    </cfRule>
  </conditionalFormatting>
  <conditionalFormatting sqref="C38">
    <cfRule type="expression" dxfId="1421" priority="1587">
      <formula>B38="Not Needed"</formula>
    </cfRule>
  </conditionalFormatting>
  <conditionalFormatting sqref="C38">
    <cfRule type="expression" dxfId="1420" priority="1588">
      <formula>B38="Not Needed"</formula>
    </cfRule>
  </conditionalFormatting>
  <conditionalFormatting sqref="C38">
    <cfRule type="expression" dxfId="1419" priority="1589">
      <formula>B38="Not Needed"</formula>
    </cfRule>
  </conditionalFormatting>
  <conditionalFormatting sqref="C38">
    <cfRule type="expression" dxfId="1418" priority="1590">
      <formula>B38="Not Needed"</formula>
    </cfRule>
  </conditionalFormatting>
  <conditionalFormatting sqref="C38">
    <cfRule type="expression" dxfId="1417" priority="1591">
      <formula>B38="Not Needed"</formula>
    </cfRule>
  </conditionalFormatting>
  <conditionalFormatting sqref="C38">
    <cfRule type="expression" dxfId="1416" priority="1592">
      <formula>B38="Not Needed"</formula>
    </cfRule>
  </conditionalFormatting>
  <conditionalFormatting sqref="C38">
    <cfRule type="expression" dxfId="1415" priority="1593">
      <formula>B38="Not Needed"</formula>
    </cfRule>
  </conditionalFormatting>
  <conditionalFormatting sqref="C38">
    <cfRule type="expression" dxfId="1414" priority="1594">
      <formula>B38="Not Needed"</formula>
    </cfRule>
  </conditionalFormatting>
  <conditionalFormatting sqref="C38">
    <cfRule type="expression" dxfId="1413" priority="1595">
      <formula>B38="Not Needed"</formula>
    </cfRule>
  </conditionalFormatting>
  <conditionalFormatting sqref="C38">
    <cfRule type="expression" dxfId="1412" priority="1596">
      <formula>B38="Not Needed"</formula>
    </cfRule>
  </conditionalFormatting>
  <conditionalFormatting sqref="C38">
    <cfRule type="expression" dxfId="1411" priority="1597">
      <formula>B38="Not Needed"</formula>
    </cfRule>
  </conditionalFormatting>
  <conditionalFormatting sqref="C38">
    <cfRule type="expression" dxfId="1410" priority="1598">
      <formula>B38="Not Needed"</formula>
    </cfRule>
  </conditionalFormatting>
  <conditionalFormatting sqref="C38">
    <cfRule type="expression" dxfId="1409" priority="1599">
      <formula>B38="Not Needed"</formula>
    </cfRule>
  </conditionalFormatting>
  <conditionalFormatting sqref="C38">
    <cfRule type="expression" dxfId="1408" priority="1600">
      <formula>B38="Not Needed"</formula>
    </cfRule>
  </conditionalFormatting>
  <conditionalFormatting sqref="C38">
    <cfRule type="expression" dxfId="1407" priority="1601">
      <formula>B38="Not Needed"</formula>
    </cfRule>
  </conditionalFormatting>
  <conditionalFormatting sqref="C38">
    <cfRule type="expression" dxfId="1406" priority="1602">
      <formula>B38="Not Needed"</formula>
    </cfRule>
  </conditionalFormatting>
  <conditionalFormatting sqref="C38">
    <cfRule type="expression" dxfId="1405" priority="1603">
      <formula>B38="Not Needed"</formula>
    </cfRule>
  </conditionalFormatting>
  <conditionalFormatting sqref="C38">
    <cfRule type="expression" dxfId="1404" priority="1604">
      <formula>B38="Not Needed"</formula>
    </cfRule>
  </conditionalFormatting>
  <conditionalFormatting sqref="C39">
    <cfRule type="expression" dxfId="1403" priority="1605">
      <formula>B39="Not Needed"</formula>
    </cfRule>
  </conditionalFormatting>
  <conditionalFormatting sqref="C39">
    <cfRule type="expression" dxfId="1402" priority="1606">
      <formula>B39="Not Needed"</formula>
    </cfRule>
  </conditionalFormatting>
  <conditionalFormatting sqref="C39">
    <cfRule type="expression" dxfId="1401" priority="1607">
      <formula>B39="Not Needed"</formula>
    </cfRule>
  </conditionalFormatting>
  <conditionalFormatting sqref="C39">
    <cfRule type="expression" dxfId="1400" priority="1608">
      <formula>B39="Not Needed"</formula>
    </cfRule>
  </conditionalFormatting>
  <conditionalFormatting sqref="C39">
    <cfRule type="expression" dxfId="1399" priority="1609">
      <formula>B39="Not Needed"</formula>
    </cfRule>
  </conditionalFormatting>
  <conditionalFormatting sqref="C39">
    <cfRule type="expression" dxfId="1398" priority="1610">
      <formula>B39="Not Needed"</formula>
    </cfRule>
  </conditionalFormatting>
  <conditionalFormatting sqref="C39">
    <cfRule type="expression" dxfId="1397" priority="1611">
      <formula>B39="Not Needed"</formula>
    </cfRule>
  </conditionalFormatting>
  <conditionalFormatting sqref="C39">
    <cfRule type="expression" dxfId="1396" priority="1612">
      <formula>B39="Not Needed"</formula>
    </cfRule>
  </conditionalFormatting>
  <conditionalFormatting sqref="C39">
    <cfRule type="expression" dxfId="1395" priority="1613">
      <formula>B39="Not Needed"</formula>
    </cfRule>
  </conditionalFormatting>
  <conditionalFormatting sqref="C39">
    <cfRule type="expression" dxfId="1394" priority="1614">
      <formula>B39="Not Needed"</formula>
    </cfRule>
  </conditionalFormatting>
  <conditionalFormatting sqref="C40">
    <cfRule type="expression" dxfId="1393" priority="1615">
      <formula>B40="Not Needed"</formula>
    </cfRule>
  </conditionalFormatting>
  <conditionalFormatting sqref="C40">
    <cfRule type="expression" dxfId="1392" priority="1616">
      <formula>B40="Not Needed"</formula>
    </cfRule>
  </conditionalFormatting>
  <conditionalFormatting sqref="C40">
    <cfRule type="expression" dxfId="1391" priority="1617">
      <formula>B40="Not Needed"</formula>
    </cfRule>
  </conditionalFormatting>
  <conditionalFormatting sqref="C40">
    <cfRule type="expression" dxfId="1390" priority="1618">
      <formula>B40="Not Needed"</formula>
    </cfRule>
  </conditionalFormatting>
  <conditionalFormatting sqref="C40">
    <cfRule type="expression" dxfId="1389" priority="1619">
      <formula>B40="Not Needed"</formula>
    </cfRule>
  </conditionalFormatting>
  <conditionalFormatting sqref="C40">
    <cfRule type="expression" dxfId="1388" priority="1620">
      <formula>B40="Not Needed"</formula>
    </cfRule>
  </conditionalFormatting>
  <conditionalFormatting sqref="C40">
    <cfRule type="expression" dxfId="1387" priority="1621">
      <formula>B40="Not Needed"</formula>
    </cfRule>
  </conditionalFormatting>
  <conditionalFormatting sqref="C40">
    <cfRule type="expression" dxfId="1386" priority="1622">
      <formula>B40="Not Needed"</formula>
    </cfRule>
  </conditionalFormatting>
  <conditionalFormatting sqref="C40">
    <cfRule type="expression" dxfId="1385" priority="1623">
      <formula>B40="Not Needed"</formula>
    </cfRule>
  </conditionalFormatting>
  <conditionalFormatting sqref="C40">
    <cfRule type="expression" dxfId="1384" priority="1624">
      <formula>B40="Not Needed"</formula>
    </cfRule>
  </conditionalFormatting>
  <conditionalFormatting sqref="D38">
    <cfRule type="expression" dxfId="1383" priority="1625">
      <formula>B38="Not Needed"</formula>
    </cfRule>
  </conditionalFormatting>
  <conditionalFormatting sqref="D38">
    <cfRule type="expression" dxfId="1382" priority="1626">
      <formula>B38="Not Needed"</formula>
    </cfRule>
  </conditionalFormatting>
  <conditionalFormatting sqref="D38">
    <cfRule type="expression" dxfId="1381" priority="1627">
      <formula>B38="Not Needed"</formula>
    </cfRule>
  </conditionalFormatting>
  <conditionalFormatting sqref="D38">
    <cfRule type="expression" dxfId="1380" priority="1628">
      <formula>B38="Not Needed"</formula>
    </cfRule>
  </conditionalFormatting>
  <conditionalFormatting sqref="D38">
    <cfRule type="expression" dxfId="1379" priority="1629">
      <formula>B38="Not Needed"</formula>
    </cfRule>
  </conditionalFormatting>
  <conditionalFormatting sqref="D38">
    <cfRule type="expression" dxfId="1378" priority="1630">
      <formula>B38="Not Needed"</formula>
    </cfRule>
  </conditionalFormatting>
  <conditionalFormatting sqref="D38">
    <cfRule type="expression" dxfId="1377" priority="1631">
      <formula>B38="Not Needed"</formula>
    </cfRule>
  </conditionalFormatting>
  <conditionalFormatting sqref="D38">
    <cfRule type="expression" dxfId="1376" priority="1632">
      <formula>B38="Not Needed"</formula>
    </cfRule>
  </conditionalFormatting>
  <conditionalFormatting sqref="D38">
    <cfRule type="expression" dxfId="1375" priority="1633">
      <formula>B38="Not Needed"</formula>
    </cfRule>
  </conditionalFormatting>
  <conditionalFormatting sqref="D38">
    <cfRule type="expression" dxfId="1374" priority="1634">
      <formula>B38="Not Needed"</formula>
    </cfRule>
  </conditionalFormatting>
  <conditionalFormatting sqref="D38">
    <cfRule type="expression" dxfId="1373" priority="1635">
      <formula>B38="Not Needed"</formula>
    </cfRule>
  </conditionalFormatting>
  <conditionalFormatting sqref="D38">
    <cfRule type="expression" dxfId="1372" priority="1636">
      <formula>B38="Not Needed"</formula>
    </cfRule>
  </conditionalFormatting>
  <conditionalFormatting sqref="D38">
    <cfRule type="expression" dxfId="1371" priority="1637">
      <formula>B38="Not Needed"</formula>
    </cfRule>
  </conditionalFormatting>
  <conditionalFormatting sqref="D38">
    <cfRule type="expression" dxfId="1370" priority="1638">
      <formula>B38="Not Needed"</formula>
    </cfRule>
  </conditionalFormatting>
  <conditionalFormatting sqref="D38">
    <cfRule type="expression" dxfId="1369" priority="1639">
      <formula>B38="Not Needed"</formula>
    </cfRule>
  </conditionalFormatting>
  <conditionalFormatting sqref="D38">
    <cfRule type="expression" dxfId="1368" priority="1640">
      <formula>B38="Not Needed"</formula>
    </cfRule>
  </conditionalFormatting>
  <conditionalFormatting sqref="D38">
    <cfRule type="expression" dxfId="1367" priority="1641">
      <formula>B38="Not Needed"</formula>
    </cfRule>
  </conditionalFormatting>
  <conditionalFormatting sqref="D38">
    <cfRule type="expression" dxfId="1366" priority="1642">
      <formula>B38="Not Needed"</formula>
    </cfRule>
  </conditionalFormatting>
  <conditionalFormatting sqref="D38">
    <cfRule type="expression" dxfId="1365" priority="1643">
      <formula>B38="Not Needed"</formula>
    </cfRule>
  </conditionalFormatting>
  <conditionalFormatting sqref="D38">
    <cfRule type="expression" dxfId="1364" priority="1644">
      <formula>B38="Not Needed"</formula>
    </cfRule>
  </conditionalFormatting>
  <conditionalFormatting sqref="D39">
    <cfRule type="expression" dxfId="1363" priority="1645">
      <formula>B39="Not Needed"</formula>
    </cfRule>
  </conditionalFormatting>
  <conditionalFormatting sqref="D39">
    <cfRule type="expression" dxfId="1362" priority="1646">
      <formula>B39="Not Needed"</formula>
    </cfRule>
  </conditionalFormatting>
  <conditionalFormatting sqref="D39">
    <cfRule type="expression" dxfId="1361" priority="1647">
      <formula>B39="Not Needed"</formula>
    </cfRule>
  </conditionalFormatting>
  <conditionalFormatting sqref="D39">
    <cfRule type="expression" dxfId="1360" priority="1648">
      <formula>B39="Not Needed"</formula>
    </cfRule>
  </conditionalFormatting>
  <conditionalFormatting sqref="D39">
    <cfRule type="expression" dxfId="1359" priority="1649">
      <formula>B39="Not Needed"</formula>
    </cfRule>
  </conditionalFormatting>
  <conditionalFormatting sqref="D39">
    <cfRule type="expression" dxfId="1358" priority="1650">
      <formula>B39="Not Needed"</formula>
    </cfRule>
  </conditionalFormatting>
  <conditionalFormatting sqref="D39">
    <cfRule type="expression" dxfId="1357" priority="1651">
      <formula>B39="Not Needed"</formula>
    </cfRule>
  </conditionalFormatting>
  <conditionalFormatting sqref="D39">
    <cfRule type="expression" dxfId="1356" priority="1652">
      <formula>B39="Not Needed"</formula>
    </cfRule>
  </conditionalFormatting>
  <conditionalFormatting sqref="D39">
    <cfRule type="expression" dxfId="1355" priority="1653">
      <formula>B39="Not Needed"</formula>
    </cfRule>
  </conditionalFormatting>
  <conditionalFormatting sqref="D39">
    <cfRule type="expression" dxfId="1354" priority="1654">
      <formula>B39="Not Needed"</formula>
    </cfRule>
  </conditionalFormatting>
  <conditionalFormatting sqref="D40">
    <cfRule type="expression" dxfId="1353" priority="1655">
      <formula>B40="Not Needed"</formula>
    </cfRule>
  </conditionalFormatting>
  <conditionalFormatting sqref="D40">
    <cfRule type="expression" dxfId="1352" priority="1656">
      <formula>B40="Not Needed"</formula>
    </cfRule>
  </conditionalFormatting>
  <conditionalFormatting sqref="D40">
    <cfRule type="expression" dxfId="1351" priority="1657">
      <formula>B40="Not Needed"</formula>
    </cfRule>
  </conditionalFormatting>
  <conditionalFormatting sqref="D40">
    <cfRule type="expression" dxfId="1350" priority="1658">
      <formula>B40="Not Needed"</formula>
    </cfRule>
  </conditionalFormatting>
  <conditionalFormatting sqref="D40">
    <cfRule type="expression" dxfId="1349" priority="1659">
      <formula>B40="Not Needed"</formula>
    </cfRule>
  </conditionalFormatting>
  <conditionalFormatting sqref="D40">
    <cfRule type="expression" dxfId="1348" priority="1660">
      <formula>B40="Not Needed"</formula>
    </cfRule>
  </conditionalFormatting>
  <conditionalFormatting sqref="D40">
    <cfRule type="expression" dxfId="1347" priority="1661">
      <formula>B40="Not Needed"</formula>
    </cfRule>
  </conditionalFormatting>
  <conditionalFormatting sqref="D40">
    <cfRule type="expression" dxfId="1346" priority="1662">
      <formula>B40="Not Needed"</formula>
    </cfRule>
  </conditionalFormatting>
  <conditionalFormatting sqref="D40">
    <cfRule type="expression" dxfId="1345" priority="1663">
      <formula>B40="Not Needed"</formula>
    </cfRule>
  </conditionalFormatting>
  <conditionalFormatting sqref="D40">
    <cfRule type="expression" dxfId="1344" priority="1664">
      <formula>B40="Not Needed"</formula>
    </cfRule>
  </conditionalFormatting>
  <conditionalFormatting sqref="C42">
    <cfRule type="expression" dxfId="1343" priority="1665">
      <formula>B42="Not Needed"</formula>
    </cfRule>
  </conditionalFormatting>
  <conditionalFormatting sqref="C42">
    <cfRule type="expression" dxfId="1342" priority="1666">
      <formula>B42="Not Needed"</formula>
    </cfRule>
  </conditionalFormatting>
  <conditionalFormatting sqref="C42">
    <cfRule type="expression" dxfId="1341" priority="1667">
      <formula>B42="Not Needed"</formula>
    </cfRule>
  </conditionalFormatting>
  <conditionalFormatting sqref="C42">
    <cfRule type="expression" dxfId="1340" priority="1668">
      <formula>B42="Not Needed"</formula>
    </cfRule>
  </conditionalFormatting>
  <conditionalFormatting sqref="C42">
    <cfRule type="expression" dxfId="1339" priority="1669">
      <formula>B42="Not Needed"</formula>
    </cfRule>
  </conditionalFormatting>
  <conditionalFormatting sqref="C42">
    <cfRule type="expression" dxfId="1338" priority="1670">
      <formula>B42="Not Needed"</formula>
    </cfRule>
  </conditionalFormatting>
  <conditionalFormatting sqref="C42">
    <cfRule type="expression" dxfId="1337" priority="1671">
      <formula>B42="Not Needed"</formula>
    </cfRule>
  </conditionalFormatting>
  <conditionalFormatting sqref="C42">
    <cfRule type="expression" dxfId="1336" priority="1672">
      <formula>B42="Not Needed"</formula>
    </cfRule>
  </conditionalFormatting>
  <conditionalFormatting sqref="C42">
    <cfRule type="expression" dxfId="1335" priority="1673">
      <formula>B42="Not Needed"</formula>
    </cfRule>
  </conditionalFormatting>
  <conditionalFormatting sqref="C42">
    <cfRule type="expression" dxfId="1334" priority="1674">
      <formula>B42="Not Needed"</formula>
    </cfRule>
  </conditionalFormatting>
  <conditionalFormatting sqref="D42">
    <cfRule type="expression" dxfId="1333" priority="1675">
      <formula>B42="Not Needed"</formula>
    </cfRule>
  </conditionalFormatting>
  <conditionalFormatting sqref="D42">
    <cfRule type="expression" dxfId="1332" priority="1676">
      <formula>B42="Not Needed"</formula>
    </cfRule>
  </conditionalFormatting>
  <conditionalFormatting sqref="D42">
    <cfRule type="expression" dxfId="1331" priority="1677">
      <formula>B42="Not Needed"</formula>
    </cfRule>
  </conditionalFormatting>
  <conditionalFormatting sqref="D42">
    <cfRule type="expression" dxfId="1330" priority="1678">
      <formula>B42="Not Needed"</formula>
    </cfRule>
  </conditionalFormatting>
  <conditionalFormatting sqref="D42">
    <cfRule type="expression" dxfId="1329" priority="1679">
      <formula>B42="Not Needed"</formula>
    </cfRule>
  </conditionalFormatting>
  <conditionalFormatting sqref="D42">
    <cfRule type="expression" dxfId="1328" priority="1680">
      <formula>B42="Not Needed"</formula>
    </cfRule>
  </conditionalFormatting>
  <conditionalFormatting sqref="D42">
    <cfRule type="expression" dxfId="1327" priority="1681">
      <formula>B42="Not Needed"</formula>
    </cfRule>
  </conditionalFormatting>
  <conditionalFormatting sqref="D42">
    <cfRule type="expression" dxfId="1326" priority="1682">
      <formula>B42="Not Needed"</formula>
    </cfRule>
  </conditionalFormatting>
  <conditionalFormatting sqref="D42">
    <cfRule type="expression" dxfId="1325" priority="1683">
      <formula>B42="Not Needed"</formula>
    </cfRule>
  </conditionalFormatting>
  <conditionalFormatting sqref="D42">
    <cfRule type="expression" dxfId="1324" priority="1684">
      <formula>B42="Not Needed"</formula>
    </cfRule>
  </conditionalFormatting>
  <conditionalFormatting sqref="C55">
    <cfRule type="expression" dxfId="1323" priority="1045">
      <formula>B55="Not Needed"</formula>
    </cfRule>
  </conditionalFormatting>
  <conditionalFormatting sqref="C55">
    <cfRule type="expression" dxfId="1322" priority="1046">
      <formula>B55="Not Needed"</formula>
    </cfRule>
  </conditionalFormatting>
  <conditionalFormatting sqref="C55">
    <cfRule type="expression" dxfId="1321" priority="1047">
      <formula>B55="Not Needed"</formula>
    </cfRule>
  </conditionalFormatting>
  <conditionalFormatting sqref="C55">
    <cfRule type="expression" dxfId="1320" priority="1048">
      <formula>B55="Not Needed"</formula>
    </cfRule>
  </conditionalFormatting>
  <conditionalFormatting sqref="C55">
    <cfRule type="expression" dxfId="1319" priority="1049">
      <formula>B55="Not Needed"</formula>
    </cfRule>
  </conditionalFormatting>
  <conditionalFormatting sqref="C55">
    <cfRule type="expression" dxfId="1318" priority="1050">
      <formula>B55="Not Needed"</formula>
    </cfRule>
  </conditionalFormatting>
  <conditionalFormatting sqref="C55">
    <cfRule type="expression" dxfId="1317" priority="1051">
      <formula>B55="Not Needed"</formula>
    </cfRule>
  </conditionalFormatting>
  <conditionalFormatting sqref="C55">
    <cfRule type="expression" dxfId="1316" priority="1052">
      <formula>B55="Not Needed"</formula>
    </cfRule>
  </conditionalFormatting>
  <conditionalFormatting sqref="C55">
    <cfRule type="expression" dxfId="1315" priority="1053">
      <formula>B55="Not Needed"</formula>
    </cfRule>
  </conditionalFormatting>
  <conditionalFormatting sqref="C55">
    <cfRule type="expression" dxfId="1314" priority="1054">
      <formula>B55="Not Needed"</formula>
    </cfRule>
  </conditionalFormatting>
  <conditionalFormatting sqref="C56">
    <cfRule type="expression" dxfId="1313" priority="1055">
      <formula>B56="Not Needed"</formula>
    </cfRule>
  </conditionalFormatting>
  <conditionalFormatting sqref="C56">
    <cfRule type="expression" dxfId="1312" priority="1056">
      <formula>B56="Not Needed"</formula>
    </cfRule>
  </conditionalFormatting>
  <conditionalFormatting sqref="C56">
    <cfRule type="expression" dxfId="1311" priority="1057">
      <formula>B56="Not Needed"</formula>
    </cfRule>
  </conditionalFormatting>
  <conditionalFormatting sqref="C56">
    <cfRule type="expression" dxfId="1310" priority="1058">
      <formula>B56="Not Needed"</formula>
    </cfRule>
  </conditionalFormatting>
  <conditionalFormatting sqref="C56">
    <cfRule type="expression" dxfId="1309" priority="1059">
      <formula>B56="Not Needed"</formula>
    </cfRule>
  </conditionalFormatting>
  <conditionalFormatting sqref="C56">
    <cfRule type="expression" dxfId="1308" priority="1060">
      <formula>B56="Not Needed"</formula>
    </cfRule>
  </conditionalFormatting>
  <conditionalFormatting sqref="C56">
    <cfRule type="expression" dxfId="1307" priority="1061">
      <formula>B56="Not Needed"</formula>
    </cfRule>
  </conditionalFormatting>
  <conditionalFormatting sqref="C56">
    <cfRule type="expression" dxfId="1306" priority="1062">
      <formula>B56="Not Needed"</formula>
    </cfRule>
  </conditionalFormatting>
  <conditionalFormatting sqref="C56">
    <cfRule type="expression" dxfId="1305" priority="1063">
      <formula>B56="Not Needed"</formula>
    </cfRule>
  </conditionalFormatting>
  <conditionalFormatting sqref="C56">
    <cfRule type="expression" dxfId="1304" priority="1064">
      <formula>B56="Not Needed"</formula>
    </cfRule>
  </conditionalFormatting>
  <conditionalFormatting sqref="C58">
    <cfRule type="expression" dxfId="1303" priority="1065">
      <formula>B58="Not Needed"</formula>
    </cfRule>
  </conditionalFormatting>
  <conditionalFormatting sqref="C58">
    <cfRule type="expression" dxfId="1302" priority="1066">
      <formula>B58="Not Needed"</formula>
    </cfRule>
  </conditionalFormatting>
  <conditionalFormatting sqref="C58">
    <cfRule type="expression" dxfId="1301" priority="1067">
      <formula>B58="Not Needed"</formula>
    </cfRule>
  </conditionalFormatting>
  <conditionalFormatting sqref="C58">
    <cfRule type="expression" dxfId="1300" priority="1068">
      <formula>B58="Not Needed"</formula>
    </cfRule>
  </conditionalFormatting>
  <conditionalFormatting sqref="C58">
    <cfRule type="expression" dxfId="1299" priority="1069">
      <formula>B58="Not Needed"</formula>
    </cfRule>
  </conditionalFormatting>
  <conditionalFormatting sqref="C58">
    <cfRule type="expression" dxfId="1298" priority="1070">
      <formula>B58="Not Needed"</formula>
    </cfRule>
  </conditionalFormatting>
  <conditionalFormatting sqref="C58">
    <cfRule type="expression" dxfId="1297" priority="1071">
      <formula>B58="Not Needed"</formula>
    </cfRule>
  </conditionalFormatting>
  <conditionalFormatting sqref="C58">
    <cfRule type="expression" dxfId="1296" priority="1072">
      <formula>B58="Not Needed"</formula>
    </cfRule>
  </conditionalFormatting>
  <conditionalFormatting sqref="C58">
    <cfRule type="expression" dxfId="1295" priority="1073">
      <formula>B58="Not Needed"</formula>
    </cfRule>
  </conditionalFormatting>
  <conditionalFormatting sqref="C58">
    <cfRule type="expression" dxfId="1294" priority="1074">
      <formula>B58="Not Needed"</formula>
    </cfRule>
  </conditionalFormatting>
  <conditionalFormatting sqref="C59">
    <cfRule type="expression" dxfId="1293" priority="1075">
      <formula>B59="Not Needed"</formula>
    </cfRule>
  </conditionalFormatting>
  <conditionalFormatting sqref="C59">
    <cfRule type="expression" dxfId="1292" priority="1076">
      <formula>B59="Not Needed"</formula>
    </cfRule>
  </conditionalFormatting>
  <conditionalFormatting sqref="C59">
    <cfRule type="expression" dxfId="1291" priority="1077">
      <formula>B59="Not Needed"</formula>
    </cfRule>
  </conditionalFormatting>
  <conditionalFormatting sqref="C59">
    <cfRule type="expression" dxfId="1290" priority="1078">
      <formula>B59="Not Needed"</formula>
    </cfRule>
  </conditionalFormatting>
  <conditionalFormatting sqref="C59">
    <cfRule type="expression" dxfId="1289" priority="1079">
      <formula>B59="Not Needed"</formula>
    </cfRule>
  </conditionalFormatting>
  <conditionalFormatting sqref="C59">
    <cfRule type="expression" dxfId="1288" priority="1080">
      <formula>B59="Not Needed"</formula>
    </cfRule>
  </conditionalFormatting>
  <conditionalFormatting sqref="C59">
    <cfRule type="expression" dxfId="1287" priority="1081">
      <formula>B59="Not Needed"</formula>
    </cfRule>
  </conditionalFormatting>
  <conditionalFormatting sqref="C59">
    <cfRule type="expression" dxfId="1286" priority="1082">
      <formula>B59="Not Needed"</formula>
    </cfRule>
  </conditionalFormatting>
  <conditionalFormatting sqref="C59">
    <cfRule type="expression" dxfId="1285" priority="1083">
      <formula>B59="Not Needed"</formula>
    </cfRule>
  </conditionalFormatting>
  <conditionalFormatting sqref="C59">
    <cfRule type="expression" dxfId="1284" priority="1084">
      <formula>B59="Not Needed"</formula>
    </cfRule>
  </conditionalFormatting>
  <conditionalFormatting sqref="C60">
    <cfRule type="expression" dxfId="1283" priority="1085">
      <formula>B60="Not Needed"</formula>
    </cfRule>
  </conditionalFormatting>
  <conditionalFormatting sqref="C60">
    <cfRule type="expression" dxfId="1282" priority="1086">
      <formula>B60="Not Needed"</formula>
    </cfRule>
  </conditionalFormatting>
  <conditionalFormatting sqref="C60">
    <cfRule type="expression" dxfId="1281" priority="1087">
      <formula>B60="Not Needed"</formula>
    </cfRule>
  </conditionalFormatting>
  <conditionalFormatting sqref="C60">
    <cfRule type="expression" dxfId="1280" priority="1088">
      <formula>B60="Not Needed"</formula>
    </cfRule>
  </conditionalFormatting>
  <conditionalFormatting sqref="C60">
    <cfRule type="expression" dxfId="1279" priority="1089">
      <formula>B60="Not Needed"</formula>
    </cfRule>
  </conditionalFormatting>
  <conditionalFormatting sqref="C60">
    <cfRule type="expression" dxfId="1278" priority="1090">
      <formula>B60="Not Needed"</formula>
    </cfRule>
  </conditionalFormatting>
  <conditionalFormatting sqref="C60">
    <cfRule type="expression" dxfId="1277" priority="1091">
      <formula>B60="Not Needed"</formula>
    </cfRule>
  </conditionalFormatting>
  <conditionalFormatting sqref="C60">
    <cfRule type="expression" dxfId="1276" priority="1092">
      <formula>B60="Not Needed"</formula>
    </cfRule>
  </conditionalFormatting>
  <conditionalFormatting sqref="C60">
    <cfRule type="expression" dxfId="1275" priority="1093">
      <formula>B60="Not Needed"</formula>
    </cfRule>
  </conditionalFormatting>
  <conditionalFormatting sqref="C60">
    <cfRule type="expression" dxfId="1274" priority="1094">
      <formula>B60="Not Needed"</formula>
    </cfRule>
  </conditionalFormatting>
  <conditionalFormatting sqref="D55">
    <cfRule type="expression" dxfId="1273" priority="1095">
      <formula>B55="Not Needed"</formula>
    </cfRule>
  </conditionalFormatting>
  <conditionalFormatting sqref="D55">
    <cfRule type="expression" dxfId="1272" priority="1096">
      <formula>B55="Not Needed"</formula>
    </cfRule>
  </conditionalFormatting>
  <conditionalFormatting sqref="D55">
    <cfRule type="expression" dxfId="1271" priority="1097">
      <formula>B55="Not Needed"</formula>
    </cfRule>
  </conditionalFormatting>
  <conditionalFormatting sqref="D55">
    <cfRule type="expression" dxfId="1270" priority="1098">
      <formula>B55="Not Needed"</formula>
    </cfRule>
  </conditionalFormatting>
  <conditionalFormatting sqref="D55">
    <cfRule type="expression" dxfId="1269" priority="1099">
      <formula>B55="Not Needed"</formula>
    </cfRule>
  </conditionalFormatting>
  <conditionalFormatting sqref="D55">
    <cfRule type="expression" dxfId="1268" priority="1100">
      <formula>B55="Not Needed"</formula>
    </cfRule>
  </conditionalFormatting>
  <conditionalFormatting sqref="D55">
    <cfRule type="expression" dxfId="1267" priority="1101">
      <formula>B55="Not Needed"</formula>
    </cfRule>
  </conditionalFormatting>
  <conditionalFormatting sqref="D55">
    <cfRule type="expression" dxfId="1266" priority="1102">
      <formula>B55="Not Needed"</formula>
    </cfRule>
  </conditionalFormatting>
  <conditionalFormatting sqref="D55">
    <cfRule type="expression" dxfId="1265" priority="1103">
      <formula>B55="Not Needed"</formula>
    </cfRule>
  </conditionalFormatting>
  <conditionalFormatting sqref="D55">
    <cfRule type="expression" dxfId="1264" priority="1104">
      <formula>B55="Not Needed"</formula>
    </cfRule>
  </conditionalFormatting>
  <conditionalFormatting sqref="D56">
    <cfRule type="expression" dxfId="1263" priority="1105">
      <formula>B56="Not Needed"</formula>
    </cfRule>
  </conditionalFormatting>
  <conditionalFormatting sqref="D56">
    <cfRule type="expression" dxfId="1262" priority="1106">
      <formula>B56="Not Needed"</formula>
    </cfRule>
  </conditionalFormatting>
  <conditionalFormatting sqref="D56">
    <cfRule type="expression" dxfId="1261" priority="1107">
      <formula>B56="Not Needed"</formula>
    </cfRule>
  </conditionalFormatting>
  <conditionalFormatting sqref="D56">
    <cfRule type="expression" dxfId="1260" priority="1108">
      <formula>B56="Not Needed"</formula>
    </cfRule>
  </conditionalFormatting>
  <conditionalFormatting sqref="D56">
    <cfRule type="expression" dxfId="1259" priority="1109">
      <formula>B56="Not Needed"</formula>
    </cfRule>
  </conditionalFormatting>
  <conditionalFormatting sqref="D56">
    <cfRule type="expression" dxfId="1258" priority="1110">
      <formula>B56="Not Needed"</formula>
    </cfRule>
  </conditionalFormatting>
  <conditionalFormatting sqref="D56">
    <cfRule type="expression" dxfId="1257" priority="1111">
      <formula>B56="Not Needed"</formula>
    </cfRule>
  </conditionalFormatting>
  <conditionalFormatting sqref="D56">
    <cfRule type="expression" dxfId="1256" priority="1112">
      <formula>B56="Not Needed"</formula>
    </cfRule>
  </conditionalFormatting>
  <conditionalFormatting sqref="D56">
    <cfRule type="expression" dxfId="1255" priority="1113">
      <formula>B56="Not Needed"</formula>
    </cfRule>
  </conditionalFormatting>
  <conditionalFormatting sqref="D56">
    <cfRule type="expression" dxfId="1254" priority="1114">
      <formula>B56="Not Needed"</formula>
    </cfRule>
  </conditionalFormatting>
  <conditionalFormatting sqref="D57">
    <cfRule type="expression" dxfId="1253" priority="1115">
      <formula>B57="Not Needed"</formula>
    </cfRule>
  </conditionalFormatting>
  <conditionalFormatting sqref="D57">
    <cfRule type="expression" dxfId="1252" priority="1116">
      <formula>B57="Not Needed"</formula>
    </cfRule>
  </conditionalFormatting>
  <conditionalFormatting sqref="D57">
    <cfRule type="expression" dxfId="1251" priority="1117">
      <formula>B57="Not Needed"</formula>
    </cfRule>
  </conditionalFormatting>
  <conditionalFormatting sqref="D57">
    <cfRule type="expression" dxfId="1250" priority="1118">
      <formula>B57="Not Needed"</formula>
    </cfRule>
  </conditionalFormatting>
  <conditionalFormatting sqref="D57">
    <cfRule type="expression" dxfId="1249" priority="1119">
      <formula>B57="Not Needed"</formula>
    </cfRule>
  </conditionalFormatting>
  <conditionalFormatting sqref="D57">
    <cfRule type="expression" dxfId="1248" priority="1120">
      <formula>B57="Not Needed"</formula>
    </cfRule>
  </conditionalFormatting>
  <conditionalFormatting sqref="D57">
    <cfRule type="expression" dxfId="1247" priority="1121">
      <formula>B57="Not Needed"</formula>
    </cfRule>
  </conditionalFormatting>
  <conditionalFormatting sqref="D57">
    <cfRule type="expression" dxfId="1246" priority="1122">
      <formula>B57="Not Needed"</formula>
    </cfRule>
  </conditionalFormatting>
  <conditionalFormatting sqref="D57">
    <cfRule type="expression" dxfId="1245" priority="1123">
      <formula>B57="Not Needed"</formula>
    </cfRule>
  </conditionalFormatting>
  <conditionalFormatting sqref="D57">
    <cfRule type="expression" dxfId="1244" priority="1124">
      <formula>B57="Not Needed"</formula>
    </cfRule>
  </conditionalFormatting>
  <conditionalFormatting sqref="D58">
    <cfRule type="expression" dxfId="1243" priority="1125">
      <formula>B58="Not Needed"</formula>
    </cfRule>
  </conditionalFormatting>
  <conditionalFormatting sqref="D58">
    <cfRule type="expression" dxfId="1242" priority="1126">
      <formula>B58="Not Needed"</formula>
    </cfRule>
  </conditionalFormatting>
  <conditionalFormatting sqref="D58">
    <cfRule type="expression" dxfId="1241" priority="1127">
      <formula>B58="Not Needed"</formula>
    </cfRule>
  </conditionalFormatting>
  <conditionalFormatting sqref="D58">
    <cfRule type="expression" dxfId="1240" priority="1128">
      <formula>B58="Not Needed"</formula>
    </cfRule>
  </conditionalFormatting>
  <conditionalFormatting sqref="D58">
    <cfRule type="expression" dxfId="1239" priority="1129">
      <formula>B58="Not Needed"</formula>
    </cfRule>
  </conditionalFormatting>
  <conditionalFormatting sqref="D58">
    <cfRule type="expression" dxfId="1238" priority="1130">
      <formula>B58="Not Needed"</formula>
    </cfRule>
  </conditionalFormatting>
  <conditionalFormatting sqref="D58">
    <cfRule type="expression" dxfId="1237" priority="1131">
      <formula>B58="Not Needed"</formula>
    </cfRule>
  </conditionalFormatting>
  <conditionalFormatting sqref="D58">
    <cfRule type="expression" dxfId="1236" priority="1132">
      <formula>B58="Not Needed"</formula>
    </cfRule>
  </conditionalFormatting>
  <conditionalFormatting sqref="D58">
    <cfRule type="expression" dxfId="1235" priority="1133">
      <formula>B58="Not Needed"</formula>
    </cfRule>
  </conditionalFormatting>
  <conditionalFormatting sqref="D58">
    <cfRule type="expression" dxfId="1234" priority="1134">
      <formula>B58="Not Needed"</formula>
    </cfRule>
  </conditionalFormatting>
  <conditionalFormatting sqref="D59">
    <cfRule type="expression" dxfId="1233" priority="1135">
      <formula>B59="Not Needed"</formula>
    </cfRule>
  </conditionalFormatting>
  <conditionalFormatting sqref="D59">
    <cfRule type="expression" dxfId="1232" priority="1136">
      <formula>B59="Not Needed"</formula>
    </cfRule>
  </conditionalFormatting>
  <conditionalFormatting sqref="D59">
    <cfRule type="expression" dxfId="1231" priority="1137">
      <formula>B59="Not Needed"</formula>
    </cfRule>
  </conditionalFormatting>
  <conditionalFormatting sqref="D59">
    <cfRule type="expression" dxfId="1230" priority="1138">
      <formula>B59="Not Needed"</formula>
    </cfRule>
  </conditionalFormatting>
  <conditionalFormatting sqref="D59">
    <cfRule type="expression" dxfId="1229" priority="1139">
      <formula>B59="Not Needed"</formula>
    </cfRule>
  </conditionalFormatting>
  <conditionalFormatting sqref="D59">
    <cfRule type="expression" dxfId="1228" priority="1140">
      <formula>B59="Not Needed"</formula>
    </cfRule>
  </conditionalFormatting>
  <conditionalFormatting sqref="D59">
    <cfRule type="expression" dxfId="1227" priority="1141">
      <formula>B59="Not Needed"</formula>
    </cfRule>
  </conditionalFormatting>
  <conditionalFormatting sqref="D59">
    <cfRule type="expression" dxfId="1226" priority="1142">
      <formula>B59="Not Needed"</formula>
    </cfRule>
  </conditionalFormatting>
  <conditionalFormatting sqref="D59">
    <cfRule type="expression" dxfId="1225" priority="1143">
      <formula>B59="Not Needed"</formula>
    </cfRule>
  </conditionalFormatting>
  <conditionalFormatting sqref="D59">
    <cfRule type="expression" dxfId="1224" priority="1144">
      <formula>B59="Not Needed"</formula>
    </cfRule>
  </conditionalFormatting>
  <conditionalFormatting sqref="D60">
    <cfRule type="expression" dxfId="1223" priority="1145">
      <formula>B60="Not Needed"</formula>
    </cfRule>
  </conditionalFormatting>
  <conditionalFormatting sqref="D60">
    <cfRule type="expression" dxfId="1222" priority="1146">
      <formula>B60="Not Needed"</formula>
    </cfRule>
  </conditionalFormatting>
  <conditionalFormatting sqref="D60">
    <cfRule type="expression" dxfId="1221" priority="1147">
      <formula>B60="Not Needed"</formula>
    </cfRule>
  </conditionalFormatting>
  <conditionalFormatting sqref="D60">
    <cfRule type="expression" dxfId="1220" priority="1148">
      <formula>B60="Not Needed"</formula>
    </cfRule>
  </conditionalFormatting>
  <conditionalFormatting sqref="D60">
    <cfRule type="expression" dxfId="1219" priority="1149">
      <formula>B60="Not Needed"</formula>
    </cfRule>
  </conditionalFormatting>
  <conditionalFormatting sqref="D60">
    <cfRule type="expression" dxfId="1218" priority="1150">
      <formula>B60="Not Needed"</formula>
    </cfRule>
  </conditionalFormatting>
  <conditionalFormatting sqref="D60">
    <cfRule type="expression" dxfId="1217" priority="1151">
      <formula>B60="Not Needed"</formula>
    </cfRule>
  </conditionalFormatting>
  <conditionalFormatting sqref="D60">
    <cfRule type="expression" dxfId="1216" priority="1152">
      <formula>B60="Not Needed"</formula>
    </cfRule>
  </conditionalFormatting>
  <conditionalFormatting sqref="D60">
    <cfRule type="expression" dxfId="1215" priority="1153">
      <formula>B60="Not Needed"</formula>
    </cfRule>
  </conditionalFormatting>
  <conditionalFormatting sqref="D60">
    <cfRule type="expression" dxfId="1214" priority="1154">
      <formula>B60="Not Needed"</formula>
    </cfRule>
  </conditionalFormatting>
  <conditionalFormatting sqref="C61">
    <cfRule type="expression" dxfId="1213" priority="1155">
      <formula>B61="Not Needed"</formula>
    </cfRule>
  </conditionalFormatting>
  <conditionalFormatting sqref="C61">
    <cfRule type="expression" dxfId="1212" priority="1156">
      <formula>B61="Not Needed"</formula>
    </cfRule>
  </conditionalFormatting>
  <conditionalFormatting sqref="C61">
    <cfRule type="expression" dxfId="1211" priority="1157">
      <formula>B61="Not Needed"</formula>
    </cfRule>
  </conditionalFormatting>
  <conditionalFormatting sqref="C61">
    <cfRule type="expression" dxfId="1210" priority="1158">
      <formula>B61="Not Needed"</formula>
    </cfRule>
  </conditionalFormatting>
  <conditionalFormatting sqref="C61">
    <cfRule type="expression" dxfId="1209" priority="1159">
      <formula>B61="Not Needed"</formula>
    </cfRule>
  </conditionalFormatting>
  <conditionalFormatting sqref="C61">
    <cfRule type="expression" dxfId="1208" priority="1160">
      <formula>B61="Not Needed"</formula>
    </cfRule>
  </conditionalFormatting>
  <conditionalFormatting sqref="C61">
    <cfRule type="expression" dxfId="1207" priority="1161">
      <formula>B61="Not Needed"</formula>
    </cfRule>
  </conditionalFormatting>
  <conditionalFormatting sqref="C61">
    <cfRule type="expression" dxfId="1206" priority="1162">
      <formula>B61="Not Needed"</formula>
    </cfRule>
  </conditionalFormatting>
  <conditionalFormatting sqref="C61">
    <cfRule type="expression" dxfId="1205" priority="1163">
      <formula>B61="Not Needed"</formula>
    </cfRule>
  </conditionalFormatting>
  <conditionalFormatting sqref="C61">
    <cfRule type="expression" dxfId="1204" priority="1164">
      <formula>B61="Not Needed"</formula>
    </cfRule>
  </conditionalFormatting>
  <conditionalFormatting sqref="C61">
    <cfRule type="expression" dxfId="1203" priority="1165">
      <formula>B61="Not Needed"</formula>
    </cfRule>
  </conditionalFormatting>
  <conditionalFormatting sqref="C61">
    <cfRule type="expression" dxfId="1202" priority="1166">
      <formula>B61="Not Needed"</formula>
    </cfRule>
  </conditionalFormatting>
  <conditionalFormatting sqref="C61">
    <cfRule type="expression" dxfId="1201" priority="1167">
      <formula>B61="Not Needed"</formula>
    </cfRule>
  </conditionalFormatting>
  <conditionalFormatting sqref="C61">
    <cfRule type="expression" dxfId="1200" priority="1168">
      <formula>B61="Not Needed"</formula>
    </cfRule>
  </conditionalFormatting>
  <conditionalFormatting sqref="C61">
    <cfRule type="expression" dxfId="1199" priority="1169">
      <formula>B61="Not Needed"</formula>
    </cfRule>
  </conditionalFormatting>
  <conditionalFormatting sqref="C61">
    <cfRule type="expression" dxfId="1198" priority="1170">
      <formula>B61="Not Needed"</formula>
    </cfRule>
  </conditionalFormatting>
  <conditionalFormatting sqref="C61">
    <cfRule type="expression" dxfId="1197" priority="1171">
      <formula>B61="Not Needed"</formula>
    </cfRule>
  </conditionalFormatting>
  <conditionalFormatting sqref="C61">
    <cfRule type="expression" dxfId="1196" priority="1172">
      <formula>B61="Not Needed"</formula>
    </cfRule>
  </conditionalFormatting>
  <conditionalFormatting sqref="C61">
    <cfRule type="expression" dxfId="1195" priority="1173">
      <formula>B61="Not Needed"</formula>
    </cfRule>
  </conditionalFormatting>
  <conditionalFormatting sqref="C61">
    <cfRule type="expression" dxfId="1194" priority="1174">
      <formula>B61="Not Needed"</formula>
    </cfRule>
  </conditionalFormatting>
  <conditionalFormatting sqref="D61">
    <cfRule type="expression" dxfId="1193" priority="1175">
      <formula>B61="Not Needed"</formula>
    </cfRule>
  </conditionalFormatting>
  <conditionalFormatting sqref="D61">
    <cfRule type="expression" dxfId="1192" priority="1176">
      <formula>B61="Not Needed"</formula>
    </cfRule>
  </conditionalFormatting>
  <conditionalFormatting sqref="D61">
    <cfRule type="expression" dxfId="1191" priority="1177">
      <formula>B61="Not Needed"</formula>
    </cfRule>
  </conditionalFormatting>
  <conditionalFormatting sqref="D61">
    <cfRule type="expression" dxfId="1190" priority="1178">
      <formula>B61="Not Needed"</formula>
    </cfRule>
  </conditionalFormatting>
  <conditionalFormatting sqref="D61">
    <cfRule type="expression" dxfId="1189" priority="1179">
      <formula>B61="Not Needed"</formula>
    </cfRule>
  </conditionalFormatting>
  <conditionalFormatting sqref="D61">
    <cfRule type="expression" dxfId="1188" priority="1180">
      <formula>B61="Not Needed"</formula>
    </cfRule>
  </conditionalFormatting>
  <conditionalFormatting sqref="D61">
    <cfRule type="expression" dxfId="1187" priority="1181">
      <formula>B61="Not Needed"</formula>
    </cfRule>
  </conditionalFormatting>
  <conditionalFormatting sqref="D61">
    <cfRule type="expression" dxfId="1186" priority="1182">
      <formula>B61="Not Needed"</formula>
    </cfRule>
  </conditionalFormatting>
  <conditionalFormatting sqref="D61">
    <cfRule type="expression" dxfId="1185" priority="1183">
      <formula>B61="Not Needed"</formula>
    </cfRule>
  </conditionalFormatting>
  <conditionalFormatting sqref="D61">
    <cfRule type="expression" dxfId="1184" priority="1184">
      <formula>B61="Not Needed"</formula>
    </cfRule>
  </conditionalFormatting>
  <conditionalFormatting sqref="D61">
    <cfRule type="expression" dxfId="1183" priority="1185">
      <formula>B61="Not Needed"</formula>
    </cfRule>
  </conditionalFormatting>
  <conditionalFormatting sqref="D61">
    <cfRule type="expression" dxfId="1182" priority="1186">
      <formula>B61="Not Needed"</formula>
    </cfRule>
  </conditionalFormatting>
  <conditionalFormatting sqref="D61">
    <cfRule type="expression" dxfId="1181" priority="1187">
      <formula>B61="Not Needed"</formula>
    </cfRule>
  </conditionalFormatting>
  <conditionalFormatting sqref="D61">
    <cfRule type="expression" dxfId="1180" priority="1188">
      <formula>B61="Not Needed"</formula>
    </cfRule>
  </conditionalFormatting>
  <conditionalFormatting sqref="D61">
    <cfRule type="expression" dxfId="1179" priority="1189">
      <formula>B61="Not Needed"</formula>
    </cfRule>
  </conditionalFormatting>
  <conditionalFormatting sqref="D61">
    <cfRule type="expression" dxfId="1178" priority="1190">
      <formula>B61="Not Needed"</formula>
    </cfRule>
  </conditionalFormatting>
  <conditionalFormatting sqref="D61">
    <cfRule type="expression" dxfId="1177" priority="1191">
      <formula>B61="Not Needed"</formula>
    </cfRule>
  </conditionalFormatting>
  <conditionalFormatting sqref="D61">
    <cfRule type="expression" dxfId="1176" priority="1192">
      <formula>B61="Not Needed"</formula>
    </cfRule>
  </conditionalFormatting>
  <conditionalFormatting sqref="D61">
    <cfRule type="expression" dxfId="1175" priority="1193">
      <formula>B61="Not Needed"</formula>
    </cfRule>
  </conditionalFormatting>
  <conditionalFormatting sqref="D61">
    <cfRule type="expression" dxfId="1174" priority="1194">
      <formula>B61="Not Needed"</formula>
    </cfRule>
  </conditionalFormatting>
  <conditionalFormatting sqref="C63">
    <cfRule type="expression" dxfId="1173" priority="1195">
      <formula>B63="Not Needed"</formula>
    </cfRule>
  </conditionalFormatting>
  <conditionalFormatting sqref="C63">
    <cfRule type="expression" dxfId="1172" priority="1196">
      <formula>B63="Not Needed"</formula>
    </cfRule>
  </conditionalFormatting>
  <conditionalFormatting sqref="C63">
    <cfRule type="expression" dxfId="1171" priority="1197">
      <formula>B63="Not Needed"</formula>
    </cfRule>
  </conditionalFormatting>
  <conditionalFormatting sqref="C63">
    <cfRule type="expression" dxfId="1170" priority="1198">
      <formula>B63="Not Needed"</formula>
    </cfRule>
  </conditionalFormatting>
  <conditionalFormatting sqref="C63">
    <cfRule type="expression" dxfId="1169" priority="1199">
      <formula>B63="Not Needed"</formula>
    </cfRule>
  </conditionalFormatting>
  <conditionalFormatting sqref="C63">
    <cfRule type="expression" dxfId="1168" priority="1200">
      <formula>B63="Not Needed"</formula>
    </cfRule>
  </conditionalFormatting>
  <conditionalFormatting sqref="C63">
    <cfRule type="expression" dxfId="1167" priority="1201">
      <formula>B63="Not Needed"</formula>
    </cfRule>
  </conditionalFormatting>
  <conditionalFormatting sqref="C63">
    <cfRule type="expression" dxfId="1166" priority="1202">
      <formula>B63="Not Needed"</formula>
    </cfRule>
  </conditionalFormatting>
  <conditionalFormatting sqref="C63">
    <cfRule type="expression" dxfId="1165" priority="1203">
      <formula>B63="Not Needed"</formula>
    </cfRule>
  </conditionalFormatting>
  <conditionalFormatting sqref="C63">
    <cfRule type="expression" dxfId="1164" priority="1204">
      <formula>B63="Not Needed"</formula>
    </cfRule>
  </conditionalFormatting>
  <conditionalFormatting sqref="D63">
    <cfRule type="expression" dxfId="1163" priority="1205">
      <formula>B63="Not Needed"</formula>
    </cfRule>
  </conditionalFormatting>
  <conditionalFormatting sqref="D63">
    <cfRule type="expression" dxfId="1162" priority="1206">
      <formula>B63="Not Needed"</formula>
    </cfRule>
  </conditionalFormatting>
  <conditionalFormatting sqref="D63">
    <cfRule type="expression" dxfId="1161" priority="1207">
      <formula>B63="Not Needed"</formula>
    </cfRule>
  </conditionalFormatting>
  <conditionalFormatting sqref="D63">
    <cfRule type="expression" dxfId="1160" priority="1208">
      <formula>B63="Not Needed"</formula>
    </cfRule>
  </conditionalFormatting>
  <conditionalFormatting sqref="D63">
    <cfRule type="expression" dxfId="1159" priority="1209">
      <formula>B63="Not Needed"</formula>
    </cfRule>
  </conditionalFormatting>
  <conditionalFormatting sqref="D63">
    <cfRule type="expression" dxfId="1158" priority="1210">
      <formula>B63="Not Needed"</formula>
    </cfRule>
  </conditionalFormatting>
  <conditionalFormatting sqref="D63">
    <cfRule type="expression" dxfId="1157" priority="1211">
      <formula>B63="Not Needed"</formula>
    </cfRule>
  </conditionalFormatting>
  <conditionalFormatting sqref="D63">
    <cfRule type="expression" dxfId="1156" priority="1212">
      <formula>B63="Not Needed"</formula>
    </cfRule>
  </conditionalFormatting>
  <conditionalFormatting sqref="D63">
    <cfRule type="expression" dxfId="1155" priority="1213">
      <formula>B63="Not Needed"</formula>
    </cfRule>
  </conditionalFormatting>
  <conditionalFormatting sqref="D63">
    <cfRule type="expression" dxfId="1154" priority="1214">
      <formula>B63="Not Needed"</formula>
    </cfRule>
  </conditionalFormatting>
  <conditionalFormatting sqref="C62">
    <cfRule type="expression" dxfId="1153" priority="1215">
      <formula>B62="Not Needed"</formula>
    </cfRule>
  </conditionalFormatting>
  <conditionalFormatting sqref="C62">
    <cfRule type="expression" dxfId="1152" priority="1216">
      <formula>B62="Not Needed"</formula>
    </cfRule>
  </conditionalFormatting>
  <conditionalFormatting sqref="C62">
    <cfRule type="expression" dxfId="1151" priority="1217">
      <formula>B62="Not Needed"</formula>
    </cfRule>
  </conditionalFormatting>
  <conditionalFormatting sqref="C62">
    <cfRule type="expression" dxfId="1150" priority="1218">
      <formula>B62="Not Needed"</formula>
    </cfRule>
  </conditionalFormatting>
  <conditionalFormatting sqref="C62">
    <cfRule type="expression" dxfId="1149" priority="1219">
      <formula>B62="Not Needed"</formula>
    </cfRule>
  </conditionalFormatting>
  <conditionalFormatting sqref="C62">
    <cfRule type="expression" dxfId="1148" priority="1220">
      <formula>B62="Not Needed"</formula>
    </cfRule>
  </conditionalFormatting>
  <conditionalFormatting sqref="C62">
    <cfRule type="expression" dxfId="1147" priority="1221">
      <formula>B62="Not Needed"</formula>
    </cfRule>
  </conditionalFormatting>
  <conditionalFormatting sqref="C62">
    <cfRule type="expression" dxfId="1146" priority="1222">
      <formula>B62="Not Needed"</formula>
    </cfRule>
  </conditionalFormatting>
  <conditionalFormatting sqref="C62">
    <cfRule type="expression" dxfId="1145" priority="1223">
      <formula>B62="Not Needed"</formula>
    </cfRule>
  </conditionalFormatting>
  <conditionalFormatting sqref="C62">
    <cfRule type="expression" dxfId="1144" priority="1224">
      <formula>B62="Not Needed"</formula>
    </cfRule>
  </conditionalFormatting>
  <conditionalFormatting sqref="C62">
    <cfRule type="expression" dxfId="1143" priority="1225">
      <formula>B62="Not Needed"</formula>
    </cfRule>
  </conditionalFormatting>
  <conditionalFormatting sqref="C62">
    <cfRule type="expression" dxfId="1142" priority="1226">
      <formula>B62="Not Needed"</formula>
    </cfRule>
  </conditionalFormatting>
  <conditionalFormatting sqref="C62">
    <cfRule type="expression" dxfId="1141" priority="1227">
      <formula>B62="Not Needed"</formula>
    </cfRule>
  </conditionalFormatting>
  <conditionalFormatting sqref="C62">
    <cfRule type="expression" dxfId="1140" priority="1228">
      <formula>B62="Not Needed"</formula>
    </cfRule>
  </conditionalFormatting>
  <conditionalFormatting sqref="C62">
    <cfRule type="expression" dxfId="1139" priority="1229">
      <formula>B62="Not Needed"</formula>
    </cfRule>
  </conditionalFormatting>
  <conditionalFormatting sqref="C62">
    <cfRule type="expression" dxfId="1138" priority="1230">
      <formula>B62="Not Needed"</formula>
    </cfRule>
  </conditionalFormatting>
  <conditionalFormatting sqref="C62">
    <cfRule type="expression" dxfId="1137" priority="1231">
      <formula>B62="Not Needed"</formula>
    </cfRule>
  </conditionalFormatting>
  <conditionalFormatting sqref="C62">
    <cfRule type="expression" dxfId="1136" priority="1232">
      <formula>B62="Not Needed"</formula>
    </cfRule>
  </conditionalFormatting>
  <conditionalFormatting sqref="C62">
    <cfRule type="expression" dxfId="1135" priority="1233">
      <formula>B62="Not Needed"</formula>
    </cfRule>
  </conditionalFormatting>
  <conditionalFormatting sqref="C62">
    <cfRule type="expression" dxfId="1134" priority="1234">
      <formula>B62="Not Needed"</formula>
    </cfRule>
  </conditionalFormatting>
  <conditionalFormatting sqref="D62">
    <cfRule type="expression" dxfId="1133" priority="1235">
      <formula>B62="Not Needed"</formula>
    </cfRule>
  </conditionalFormatting>
  <conditionalFormatting sqref="D62">
    <cfRule type="expression" dxfId="1132" priority="1236">
      <formula>B62="Not Needed"</formula>
    </cfRule>
  </conditionalFormatting>
  <conditionalFormatting sqref="D62">
    <cfRule type="expression" dxfId="1131" priority="1237">
      <formula>B62="Not Needed"</formula>
    </cfRule>
  </conditionalFormatting>
  <conditionalFormatting sqref="D62">
    <cfRule type="expression" dxfId="1130" priority="1238">
      <formula>B62="Not Needed"</formula>
    </cfRule>
  </conditionalFormatting>
  <conditionalFormatting sqref="D62">
    <cfRule type="expression" dxfId="1129" priority="1239">
      <formula>B62="Not Needed"</formula>
    </cfRule>
  </conditionalFormatting>
  <conditionalFormatting sqref="D62">
    <cfRule type="expression" dxfId="1128" priority="1240">
      <formula>B62="Not Needed"</formula>
    </cfRule>
  </conditionalFormatting>
  <conditionalFormatting sqref="D62">
    <cfRule type="expression" dxfId="1127" priority="1241">
      <formula>B62="Not Needed"</formula>
    </cfRule>
  </conditionalFormatting>
  <conditionalFormatting sqref="D62">
    <cfRule type="expression" dxfId="1126" priority="1242">
      <formula>B62="Not Needed"</formula>
    </cfRule>
  </conditionalFormatting>
  <conditionalFormatting sqref="D62">
    <cfRule type="expression" dxfId="1125" priority="1243">
      <formula>B62="Not Needed"</formula>
    </cfRule>
  </conditionalFormatting>
  <conditionalFormatting sqref="D62">
    <cfRule type="expression" dxfId="1124" priority="1244">
      <formula>B62="Not Needed"</formula>
    </cfRule>
  </conditionalFormatting>
  <conditionalFormatting sqref="D62">
    <cfRule type="expression" dxfId="1123" priority="1245">
      <formula>B62="Not Needed"</formula>
    </cfRule>
  </conditionalFormatting>
  <conditionalFormatting sqref="D62">
    <cfRule type="expression" dxfId="1122" priority="1246">
      <formula>B62="Not Needed"</formula>
    </cfRule>
  </conditionalFormatting>
  <conditionalFormatting sqref="D62">
    <cfRule type="expression" dxfId="1121" priority="1247">
      <formula>B62="Not Needed"</formula>
    </cfRule>
  </conditionalFormatting>
  <conditionalFormatting sqref="D62">
    <cfRule type="expression" dxfId="1120" priority="1248">
      <formula>B62="Not Needed"</formula>
    </cfRule>
  </conditionalFormatting>
  <conditionalFormatting sqref="D62">
    <cfRule type="expression" dxfId="1119" priority="1249">
      <formula>B62="Not Needed"</formula>
    </cfRule>
  </conditionalFormatting>
  <conditionalFormatting sqref="D62">
    <cfRule type="expression" dxfId="1118" priority="1250">
      <formula>B62="Not Needed"</formula>
    </cfRule>
  </conditionalFormatting>
  <conditionalFormatting sqref="D62">
    <cfRule type="expression" dxfId="1117" priority="1251">
      <formula>B62="Not Needed"</formula>
    </cfRule>
  </conditionalFormatting>
  <conditionalFormatting sqref="D62">
    <cfRule type="expression" dxfId="1116" priority="1252">
      <formula>B62="Not Needed"</formula>
    </cfRule>
  </conditionalFormatting>
  <conditionalFormatting sqref="D62">
    <cfRule type="expression" dxfId="1115" priority="1253">
      <formula>B62="Not Needed"</formula>
    </cfRule>
  </conditionalFormatting>
  <conditionalFormatting sqref="D62">
    <cfRule type="expression" dxfId="1114" priority="1254">
      <formula>B62="Not Needed"</formula>
    </cfRule>
  </conditionalFormatting>
  <conditionalFormatting sqref="C65">
    <cfRule type="expression" dxfId="1113" priority="1255">
      <formula>B65="Not Needed"</formula>
    </cfRule>
  </conditionalFormatting>
  <conditionalFormatting sqref="C65">
    <cfRule type="expression" dxfId="1112" priority="1256">
      <formula>B65="Not Needed"</formula>
    </cfRule>
  </conditionalFormatting>
  <conditionalFormatting sqref="C65">
    <cfRule type="expression" dxfId="1111" priority="1257">
      <formula>B65="Not Needed"</formula>
    </cfRule>
  </conditionalFormatting>
  <conditionalFormatting sqref="C65">
    <cfRule type="expression" dxfId="1110" priority="1258">
      <formula>B65="Not Needed"</formula>
    </cfRule>
  </conditionalFormatting>
  <conditionalFormatting sqref="C65">
    <cfRule type="expression" dxfId="1109" priority="1259">
      <formula>B65="Not Needed"</formula>
    </cfRule>
  </conditionalFormatting>
  <conditionalFormatting sqref="C65">
    <cfRule type="expression" dxfId="1108" priority="1260">
      <formula>B65="Not Needed"</formula>
    </cfRule>
  </conditionalFormatting>
  <conditionalFormatting sqref="C65">
    <cfRule type="expression" dxfId="1107" priority="1261">
      <formula>B65="Not Needed"</formula>
    </cfRule>
  </conditionalFormatting>
  <conditionalFormatting sqref="C65">
    <cfRule type="expression" dxfId="1106" priority="1262">
      <formula>B65="Not Needed"</formula>
    </cfRule>
  </conditionalFormatting>
  <conditionalFormatting sqref="C65">
    <cfRule type="expression" dxfId="1105" priority="1263">
      <formula>B65="Not Needed"</formula>
    </cfRule>
  </conditionalFormatting>
  <conditionalFormatting sqref="C65">
    <cfRule type="expression" dxfId="1104" priority="1264">
      <formula>B65="Not Needed"</formula>
    </cfRule>
  </conditionalFormatting>
  <conditionalFormatting sqref="D65">
    <cfRule type="expression" dxfId="1103" priority="1265">
      <formula>B65="Not Needed"</formula>
    </cfRule>
  </conditionalFormatting>
  <conditionalFormatting sqref="D65">
    <cfRule type="expression" dxfId="1102" priority="1266">
      <formula>B65="Not Needed"</formula>
    </cfRule>
  </conditionalFormatting>
  <conditionalFormatting sqref="D65">
    <cfRule type="expression" dxfId="1101" priority="1267">
      <formula>B65="Not Needed"</formula>
    </cfRule>
  </conditionalFormatting>
  <conditionalFormatting sqref="D65">
    <cfRule type="expression" dxfId="1100" priority="1268">
      <formula>B65="Not Needed"</formula>
    </cfRule>
  </conditionalFormatting>
  <conditionalFormatting sqref="D65">
    <cfRule type="expression" dxfId="1099" priority="1269">
      <formula>B65="Not Needed"</formula>
    </cfRule>
  </conditionalFormatting>
  <conditionalFormatting sqref="D65">
    <cfRule type="expression" dxfId="1098" priority="1270">
      <formula>B65="Not Needed"</formula>
    </cfRule>
  </conditionalFormatting>
  <conditionalFormatting sqref="D65">
    <cfRule type="expression" dxfId="1097" priority="1271">
      <formula>B65="Not Needed"</formula>
    </cfRule>
  </conditionalFormatting>
  <conditionalFormatting sqref="D65">
    <cfRule type="expression" dxfId="1096" priority="1272">
      <formula>B65="Not Needed"</formula>
    </cfRule>
  </conditionalFormatting>
  <conditionalFormatting sqref="D65">
    <cfRule type="expression" dxfId="1095" priority="1273">
      <formula>B65="Not Needed"</formula>
    </cfRule>
  </conditionalFormatting>
  <conditionalFormatting sqref="D65">
    <cfRule type="expression" dxfId="1094" priority="1274">
      <formula>B65="Not Needed"</formula>
    </cfRule>
  </conditionalFormatting>
  <conditionalFormatting sqref="C67">
    <cfRule type="expression" dxfId="1093" priority="1275">
      <formula>B67="Not Needed"</formula>
    </cfRule>
  </conditionalFormatting>
  <conditionalFormatting sqref="C67">
    <cfRule type="expression" dxfId="1092" priority="1276">
      <formula>B67="Not Needed"</formula>
    </cfRule>
  </conditionalFormatting>
  <conditionalFormatting sqref="C67">
    <cfRule type="expression" dxfId="1091" priority="1277">
      <formula>B67="Not Needed"</formula>
    </cfRule>
  </conditionalFormatting>
  <conditionalFormatting sqref="C67">
    <cfRule type="expression" dxfId="1090" priority="1278">
      <formula>B67="Not Needed"</formula>
    </cfRule>
  </conditionalFormatting>
  <conditionalFormatting sqref="C67">
    <cfRule type="expression" dxfId="1089" priority="1279">
      <formula>B67="Not Needed"</formula>
    </cfRule>
  </conditionalFormatting>
  <conditionalFormatting sqref="C67">
    <cfRule type="expression" dxfId="1088" priority="1280">
      <formula>B67="Not Needed"</formula>
    </cfRule>
  </conditionalFormatting>
  <conditionalFormatting sqref="C67">
    <cfRule type="expression" dxfId="1087" priority="1281">
      <formula>B67="Not Needed"</formula>
    </cfRule>
  </conditionalFormatting>
  <conditionalFormatting sqref="C67">
    <cfRule type="expression" dxfId="1086" priority="1282">
      <formula>B67="Not Needed"</formula>
    </cfRule>
  </conditionalFormatting>
  <conditionalFormatting sqref="C67">
    <cfRule type="expression" dxfId="1085" priority="1283">
      <formula>B67="Not Needed"</formula>
    </cfRule>
  </conditionalFormatting>
  <conditionalFormatting sqref="C67">
    <cfRule type="expression" dxfId="1084" priority="1284">
      <formula>B67="Not Needed"</formula>
    </cfRule>
  </conditionalFormatting>
  <conditionalFormatting sqref="D67">
    <cfRule type="expression" dxfId="1083" priority="1285">
      <formula>B67="Not Needed"</formula>
    </cfRule>
  </conditionalFormatting>
  <conditionalFormatting sqref="D67">
    <cfRule type="expression" dxfId="1082" priority="1286">
      <formula>B67="Not Needed"</formula>
    </cfRule>
  </conditionalFormatting>
  <conditionalFormatting sqref="D67">
    <cfRule type="expression" dxfId="1081" priority="1287">
      <formula>B67="Not Needed"</formula>
    </cfRule>
  </conditionalFormatting>
  <conditionalFormatting sqref="D67">
    <cfRule type="expression" dxfId="1080" priority="1288">
      <formula>B67="Not Needed"</formula>
    </cfRule>
  </conditionalFormatting>
  <conditionalFormatting sqref="D67">
    <cfRule type="expression" dxfId="1079" priority="1289">
      <formula>B67="Not Needed"</formula>
    </cfRule>
  </conditionalFormatting>
  <conditionalFormatting sqref="D67">
    <cfRule type="expression" dxfId="1078" priority="1290">
      <formula>B67="Not Needed"</formula>
    </cfRule>
  </conditionalFormatting>
  <conditionalFormatting sqref="D67">
    <cfRule type="expression" dxfId="1077" priority="1291">
      <formula>B67="Not Needed"</formula>
    </cfRule>
  </conditionalFormatting>
  <conditionalFormatting sqref="D67">
    <cfRule type="expression" dxfId="1076" priority="1292">
      <formula>B67="Not Needed"</formula>
    </cfRule>
  </conditionalFormatting>
  <conditionalFormatting sqref="D67">
    <cfRule type="expression" dxfId="1075" priority="1293">
      <formula>B67="Not Needed"</formula>
    </cfRule>
  </conditionalFormatting>
  <conditionalFormatting sqref="D67">
    <cfRule type="expression" dxfId="1074" priority="1294">
      <formula>B67="Not Needed"</formula>
    </cfRule>
  </conditionalFormatting>
  <conditionalFormatting sqref="C54">
    <cfRule type="expression" dxfId="1073" priority="1295">
      <formula>B54="Not Needed"</formula>
    </cfRule>
  </conditionalFormatting>
  <conditionalFormatting sqref="C54">
    <cfRule type="expression" dxfId="1072" priority="1296">
      <formula>B54="Not Needed"</formula>
    </cfRule>
  </conditionalFormatting>
  <conditionalFormatting sqref="C54">
    <cfRule type="expression" dxfId="1071" priority="1297">
      <formula>B54="Not Needed"</formula>
    </cfRule>
  </conditionalFormatting>
  <conditionalFormatting sqref="C54">
    <cfRule type="expression" dxfId="1070" priority="1298">
      <formula>B54="Not Needed"</formula>
    </cfRule>
  </conditionalFormatting>
  <conditionalFormatting sqref="C54">
    <cfRule type="expression" dxfId="1069" priority="1299">
      <formula>B54="Not Needed"</formula>
    </cfRule>
  </conditionalFormatting>
  <conditionalFormatting sqref="C54">
    <cfRule type="expression" dxfId="1068" priority="1300">
      <formula>B54="Not Needed"</formula>
    </cfRule>
  </conditionalFormatting>
  <conditionalFormatting sqref="C54">
    <cfRule type="expression" dxfId="1067" priority="1301">
      <formula>B54="Not Needed"</formula>
    </cfRule>
  </conditionalFormatting>
  <conditionalFormatting sqref="C54">
    <cfRule type="expression" dxfId="1066" priority="1302">
      <formula>B54="Not Needed"</formula>
    </cfRule>
  </conditionalFormatting>
  <conditionalFormatting sqref="C54">
    <cfRule type="expression" dxfId="1065" priority="1303">
      <formula>B54="Not Needed"</formula>
    </cfRule>
  </conditionalFormatting>
  <conditionalFormatting sqref="C54">
    <cfRule type="expression" dxfId="1064" priority="1304">
      <formula>B54="Not Needed"</formula>
    </cfRule>
  </conditionalFormatting>
  <conditionalFormatting sqref="D54">
    <cfRule type="expression" dxfId="1063" priority="1305">
      <formula>B54="Not Needed"</formula>
    </cfRule>
  </conditionalFormatting>
  <conditionalFormatting sqref="D54">
    <cfRule type="expression" dxfId="1062" priority="1306">
      <formula>B54="Not Needed"</formula>
    </cfRule>
  </conditionalFormatting>
  <conditionalFormatting sqref="D54">
    <cfRule type="expression" dxfId="1061" priority="1307">
      <formula>B54="Not Needed"</formula>
    </cfRule>
  </conditionalFormatting>
  <conditionalFormatting sqref="D54">
    <cfRule type="expression" dxfId="1060" priority="1308">
      <formula>B54="Not Needed"</formula>
    </cfRule>
  </conditionalFormatting>
  <conditionalFormatting sqref="D54">
    <cfRule type="expression" dxfId="1059" priority="1309">
      <formula>B54="Not Needed"</formula>
    </cfRule>
  </conditionalFormatting>
  <conditionalFormatting sqref="D54">
    <cfRule type="expression" dxfId="1058" priority="1310">
      <formula>B54="Not Needed"</formula>
    </cfRule>
  </conditionalFormatting>
  <conditionalFormatting sqref="D54">
    <cfRule type="expression" dxfId="1057" priority="1311">
      <formula>B54="Not Needed"</formula>
    </cfRule>
  </conditionalFormatting>
  <conditionalFormatting sqref="D54">
    <cfRule type="expression" dxfId="1056" priority="1312">
      <formula>B54="Not Needed"</formula>
    </cfRule>
  </conditionalFormatting>
  <conditionalFormatting sqref="D54">
    <cfRule type="expression" dxfId="1055" priority="1313">
      <formula>B54="Not Needed"</formula>
    </cfRule>
  </conditionalFormatting>
  <conditionalFormatting sqref="D54">
    <cfRule type="expression" dxfId="1054" priority="1314">
      <formula>B54="Not Needed"</formula>
    </cfRule>
  </conditionalFormatting>
  <conditionalFormatting sqref="C57">
    <cfRule type="expression" dxfId="1053" priority="1315">
      <formula>B57="Not Needed"</formula>
    </cfRule>
  </conditionalFormatting>
  <conditionalFormatting sqref="C57">
    <cfRule type="expression" dxfId="1052" priority="1316">
      <formula>B57="Not Needed"</formula>
    </cfRule>
  </conditionalFormatting>
  <conditionalFormatting sqref="C57">
    <cfRule type="expression" dxfId="1051" priority="1317">
      <formula>B57="Not Needed"</formula>
    </cfRule>
  </conditionalFormatting>
  <conditionalFormatting sqref="C57">
    <cfRule type="expression" dxfId="1050" priority="1318">
      <formula>B57="Not Needed"</formula>
    </cfRule>
  </conditionalFormatting>
  <conditionalFormatting sqref="C57">
    <cfRule type="expression" dxfId="1049" priority="1319">
      <formula>B57="Not Needed"</formula>
    </cfRule>
  </conditionalFormatting>
  <conditionalFormatting sqref="C57">
    <cfRule type="expression" dxfId="1048" priority="1320">
      <formula>B57="Not Needed"</formula>
    </cfRule>
  </conditionalFormatting>
  <conditionalFormatting sqref="C57">
    <cfRule type="expression" dxfId="1047" priority="1321">
      <formula>B57="Not Needed"</formula>
    </cfRule>
  </conditionalFormatting>
  <conditionalFormatting sqref="C57">
    <cfRule type="expression" dxfId="1046" priority="1322">
      <formula>B57="Not Needed"</formula>
    </cfRule>
  </conditionalFormatting>
  <conditionalFormatting sqref="C57">
    <cfRule type="expression" dxfId="1045" priority="1323">
      <formula>B57="Not Needed"</formula>
    </cfRule>
  </conditionalFormatting>
  <conditionalFormatting sqref="C57">
    <cfRule type="expression" dxfId="1044" priority="1324">
      <formula>B57="Not Needed"</formula>
    </cfRule>
  </conditionalFormatting>
  <conditionalFormatting sqref="C69">
    <cfRule type="expression" dxfId="1043" priority="685">
      <formula>B69="Not Needed"</formula>
    </cfRule>
  </conditionalFormatting>
  <conditionalFormatting sqref="C69">
    <cfRule type="expression" dxfId="1042" priority="686">
      <formula>B69="Not Needed"</formula>
    </cfRule>
  </conditionalFormatting>
  <conditionalFormatting sqref="C69">
    <cfRule type="expression" dxfId="1041" priority="687">
      <formula>B69="Not Needed"</formula>
    </cfRule>
  </conditionalFormatting>
  <conditionalFormatting sqref="C69">
    <cfRule type="expression" dxfId="1040" priority="688">
      <formula>B69="Not Needed"</formula>
    </cfRule>
  </conditionalFormatting>
  <conditionalFormatting sqref="C69">
    <cfRule type="expression" dxfId="1039" priority="689">
      <formula>B69="Not Needed"</formula>
    </cfRule>
  </conditionalFormatting>
  <conditionalFormatting sqref="C69">
    <cfRule type="expression" dxfId="1038" priority="690">
      <formula>B69="Not Needed"</formula>
    </cfRule>
  </conditionalFormatting>
  <conditionalFormatting sqref="C69">
    <cfRule type="expression" dxfId="1037" priority="691">
      <formula>B69="Not Needed"</formula>
    </cfRule>
  </conditionalFormatting>
  <conditionalFormatting sqref="C69">
    <cfRule type="expression" dxfId="1036" priority="692">
      <formula>B69="Not Needed"</formula>
    </cfRule>
  </conditionalFormatting>
  <conditionalFormatting sqref="C69">
    <cfRule type="expression" dxfId="1035" priority="693">
      <formula>B69="Not Needed"</formula>
    </cfRule>
  </conditionalFormatting>
  <conditionalFormatting sqref="C69">
    <cfRule type="expression" dxfId="1034" priority="694">
      <formula>B69="Not Needed"</formula>
    </cfRule>
  </conditionalFormatting>
  <conditionalFormatting sqref="C70">
    <cfRule type="expression" dxfId="1033" priority="695">
      <formula>B70="Not Needed"</formula>
    </cfRule>
  </conditionalFormatting>
  <conditionalFormatting sqref="C70">
    <cfRule type="expression" dxfId="1032" priority="696">
      <formula>B70="Not Needed"</formula>
    </cfRule>
  </conditionalFormatting>
  <conditionalFormatting sqref="C70">
    <cfRule type="expression" dxfId="1031" priority="697">
      <formula>B70="Not Needed"</formula>
    </cfRule>
  </conditionalFormatting>
  <conditionalFormatting sqref="C70">
    <cfRule type="expression" dxfId="1030" priority="698">
      <formula>B70="Not Needed"</formula>
    </cfRule>
  </conditionalFormatting>
  <conditionalFormatting sqref="C70">
    <cfRule type="expression" dxfId="1029" priority="699">
      <formula>B70="Not Needed"</formula>
    </cfRule>
  </conditionalFormatting>
  <conditionalFormatting sqref="C70">
    <cfRule type="expression" dxfId="1028" priority="700">
      <formula>B70="Not Needed"</formula>
    </cfRule>
  </conditionalFormatting>
  <conditionalFormatting sqref="C70">
    <cfRule type="expression" dxfId="1027" priority="701">
      <formula>B70="Not Needed"</formula>
    </cfRule>
  </conditionalFormatting>
  <conditionalFormatting sqref="C70">
    <cfRule type="expression" dxfId="1026" priority="702">
      <formula>B70="Not Needed"</formula>
    </cfRule>
  </conditionalFormatting>
  <conditionalFormatting sqref="C70">
    <cfRule type="expression" dxfId="1025" priority="703">
      <formula>B70="Not Needed"</formula>
    </cfRule>
  </conditionalFormatting>
  <conditionalFormatting sqref="C70">
    <cfRule type="expression" dxfId="1024" priority="704">
      <formula>B70="Not Needed"</formula>
    </cfRule>
  </conditionalFormatting>
  <conditionalFormatting sqref="C71">
    <cfRule type="expression" dxfId="1023" priority="705">
      <formula>B71="Not Needed"</formula>
    </cfRule>
  </conditionalFormatting>
  <conditionalFormatting sqref="C71">
    <cfRule type="expression" dxfId="1022" priority="706">
      <formula>B71="Not Needed"</formula>
    </cfRule>
  </conditionalFormatting>
  <conditionalFormatting sqref="C71">
    <cfRule type="expression" dxfId="1021" priority="707">
      <formula>B71="Not Needed"</formula>
    </cfRule>
  </conditionalFormatting>
  <conditionalFormatting sqref="C71">
    <cfRule type="expression" dxfId="1020" priority="708">
      <formula>B71="Not Needed"</formula>
    </cfRule>
  </conditionalFormatting>
  <conditionalFormatting sqref="C71">
    <cfRule type="expression" dxfId="1019" priority="709">
      <formula>B71="Not Needed"</formula>
    </cfRule>
  </conditionalFormatting>
  <conditionalFormatting sqref="C71">
    <cfRule type="expression" dxfId="1018" priority="710">
      <formula>B71="Not Needed"</formula>
    </cfRule>
  </conditionalFormatting>
  <conditionalFormatting sqref="C71">
    <cfRule type="expression" dxfId="1017" priority="711">
      <formula>B71="Not Needed"</formula>
    </cfRule>
  </conditionalFormatting>
  <conditionalFormatting sqref="C71">
    <cfRule type="expression" dxfId="1016" priority="712">
      <formula>B71="Not Needed"</formula>
    </cfRule>
  </conditionalFormatting>
  <conditionalFormatting sqref="C71">
    <cfRule type="expression" dxfId="1015" priority="713">
      <formula>B71="Not Needed"</formula>
    </cfRule>
  </conditionalFormatting>
  <conditionalFormatting sqref="C71">
    <cfRule type="expression" dxfId="1014" priority="714">
      <formula>B71="Not Needed"</formula>
    </cfRule>
  </conditionalFormatting>
  <conditionalFormatting sqref="C72">
    <cfRule type="expression" dxfId="1013" priority="715">
      <formula>B72="Not Needed"</formula>
    </cfRule>
  </conditionalFormatting>
  <conditionalFormatting sqref="C72">
    <cfRule type="expression" dxfId="1012" priority="716">
      <formula>B72="Not Needed"</formula>
    </cfRule>
  </conditionalFormatting>
  <conditionalFormatting sqref="C72">
    <cfRule type="expression" dxfId="1011" priority="717">
      <formula>B72="Not Needed"</formula>
    </cfRule>
  </conditionalFormatting>
  <conditionalFormatting sqref="C72">
    <cfRule type="expression" dxfId="1010" priority="718">
      <formula>B72="Not Needed"</formula>
    </cfRule>
  </conditionalFormatting>
  <conditionalFormatting sqref="C72">
    <cfRule type="expression" dxfId="1009" priority="719">
      <formula>B72="Not Needed"</formula>
    </cfRule>
  </conditionalFormatting>
  <conditionalFormatting sqref="C72">
    <cfRule type="expression" dxfId="1008" priority="720">
      <formula>B72="Not Needed"</formula>
    </cfRule>
  </conditionalFormatting>
  <conditionalFormatting sqref="C72">
    <cfRule type="expression" dxfId="1007" priority="721">
      <formula>B72="Not Needed"</formula>
    </cfRule>
  </conditionalFormatting>
  <conditionalFormatting sqref="C72">
    <cfRule type="expression" dxfId="1006" priority="722">
      <formula>B72="Not Needed"</formula>
    </cfRule>
  </conditionalFormatting>
  <conditionalFormatting sqref="C72">
    <cfRule type="expression" dxfId="1005" priority="723">
      <formula>B72="Not Needed"</formula>
    </cfRule>
  </conditionalFormatting>
  <conditionalFormatting sqref="C72">
    <cfRule type="expression" dxfId="1004" priority="724">
      <formula>B72="Not Needed"</formula>
    </cfRule>
  </conditionalFormatting>
  <conditionalFormatting sqref="C73">
    <cfRule type="expression" dxfId="1003" priority="725">
      <formula>B73="Not Needed"</formula>
    </cfRule>
  </conditionalFormatting>
  <conditionalFormatting sqref="C73">
    <cfRule type="expression" dxfId="1002" priority="726">
      <formula>B73="Not Needed"</formula>
    </cfRule>
  </conditionalFormatting>
  <conditionalFormatting sqref="C73">
    <cfRule type="expression" dxfId="1001" priority="727">
      <formula>B73="Not Needed"</formula>
    </cfRule>
  </conditionalFormatting>
  <conditionalFormatting sqref="C73">
    <cfRule type="expression" dxfId="1000" priority="728">
      <formula>B73="Not Needed"</formula>
    </cfRule>
  </conditionalFormatting>
  <conditionalFormatting sqref="C73">
    <cfRule type="expression" dxfId="999" priority="729">
      <formula>B73="Not Needed"</formula>
    </cfRule>
  </conditionalFormatting>
  <conditionalFormatting sqref="C73">
    <cfRule type="expression" dxfId="998" priority="730">
      <formula>B73="Not Needed"</formula>
    </cfRule>
  </conditionalFormatting>
  <conditionalFormatting sqref="C73">
    <cfRule type="expression" dxfId="997" priority="731">
      <formula>B73="Not Needed"</formula>
    </cfRule>
  </conditionalFormatting>
  <conditionalFormatting sqref="C73">
    <cfRule type="expression" dxfId="996" priority="732">
      <formula>B73="Not Needed"</formula>
    </cfRule>
  </conditionalFormatting>
  <conditionalFormatting sqref="C73">
    <cfRule type="expression" dxfId="995" priority="733">
      <formula>B73="Not Needed"</formula>
    </cfRule>
  </conditionalFormatting>
  <conditionalFormatting sqref="C73">
    <cfRule type="expression" dxfId="994" priority="734">
      <formula>B73="Not Needed"</formula>
    </cfRule>
  </conditionalFormatting>
  <conditionalFormatting sqref="C74">
    <cfRule type="expression" dxfId="993" priority="735">
      <formula>B74="Not Needed"</formula>
    </cfRule>
  </conditionalFormatting>
  <conditionalFormatting sqref="C74">
    <cfRule type="expression" dxfId="992" priority="736">
      <formula>B74="Not Needed"</formula>
    </cfRule>
  </conditionalFormatting>
  <conditionalFormatting sqref="C74">
    <cfRule type="expression" dxfId="991" priority="737">
      <formula>B74="Not Needed"</formula>
    </cfRule>
  </conditionalFormatting>
  <conditionalFormatting sqref="C74">
    <cfRule type="expression" dxfId="990" priority="738">
      <formula>B74="Not Needed"</formula>
    </cfRule>
  </conditionalFormatting>
  <conditionalFormatting sqref="C74">
    <cfRule type="expression" dxfId="989" priority="739">
      <formula>B74="Not Needed"</formula>
    </cfRule>
  </conditionalFormatting>
  <conditionalFormatting sqref="C74">
    <cfRule type="expression" dxfId="988" priority="740">
      <formula>B74="Not Needed"</formula>
    </cfRule>
  </conditionalFormatting>
  <conditionalFormatting sqref="C74">
    <cfRule type="expression" dxfId="987" priority="741">
      <formula>B74="Not Needed"</formula>
    </cfRule>
  </conditionalFormatting>
  <conditionalFormatting sqref="C74">
    <cfRule type="expression" dxfId="986" priority="742">
      <formula>B74="Not Needed"</formula>
    </cfRule>
  </conditionalFormatting>
  <conditionalFormatting sqref="C74">
    <cfRule type="expression" dxfId="985" priority="743">
      <formula>B74="Not Needed"</formula>
    </cfRule>
  </conditionalFormatting>
  <conditionalFormatting sqref="C74">
    <cfRule type="expression" dxfId="984" priority="744">
      <formula>B74="Not Needed"</formula>
    </cfRule>
  </conditionalFormatting>
  <conditionalFormatting sqref="C75">
    <cfRule type="expression" dxfId="983" priority="745">
      <formula>B75="Not Needed"</formula>
    </cfRule>
  </conditionalFormatting>
  <conditionalFormatting sqref="C75">
    <cfRule type="expression" dxfId="982" priority="746">
      <formula>B75="Not Needed"</formula>
    </cfRule>
  </conditionalFormatting>
  <conditionalFormatting sqref="C75">
    <cfRule type="expression" dxfId="981" priority="747">
      <formula>B75="Not Needed"</formula>
    </cfRule>
  </conditionalFormatting>
  <conditionalFormatting sqref="C75">
    <cfRule type="expression" dxfId="980" priority="748">
      <formula>B75="Not Needed"</formula>
    </cfRule>
  </conditionalFormatting>
  <conditionalFormatting sqref="C75">
    <cfRule type="expression" dxfId="979" priority="749">
      <formula>B75="Not Needed"</formula>
    </cfRule>
  </conditionalFormatting>
  <conditionalFormatting sqref="C75">
    <cfRule type="expression" dxfId="978" priority="750">
      <formula>B75="Not Needed"</formula>
    </cfRule>
  </conditionalFormatting>
  <conditionalFormatting sqref="C75">
    <cfRule type="expression" dxfId="977" priority="751">
      <formula>B75="Not Needed"</formula>
    </cfRule>
  </conditionalFormatting>
  <conditionalFormatting sqref="C75">
    <cfRule type="expression" dxfId="976" priority="752">
      <formula>B75="Not Needed"</formula>
    </cfRule>
  </conditionalFormatting>
  <conditionalFormatting sqref="C75">
    <cfRule type="expression" dxfId="975" priority="753">
      <formula>B75="Not Needed"</formula>
    </cfRule>
  </conditionalFormatting>
  <conditionalFormatting sqref="C75">
    <cfRule type="expression" dxfId="974" priority="754">
      <formula>B75="Not Needed"</formula>
    </cfRule>
  </conditionalFormatting>
  <conditionalFormatting sqref="C76">
    <cfRule type="expression" dxfId="973" priority="755">
      <formula>B76="Not Needed"</formula>
    </cfRule>
  </conditionalFormatting>
  <conditionalFormatting sqref="C76">
    <cfRule type="expression" dxfId="972" priority="756">
      <formula>B76="Not Needed"</formula>
    </cfRule>
  </conditionalFormatting>
  <conditionalFormatting sqref="C76">
    <cfRule type="expression" dxfId="971" priority="757">
      <formula>B76="Not Needed"</formula>
    </cfRule>
  </conditionalFormatting>
  <conditionalFormatting sqref="C76">
    <cfRule type="expression" dxfId="970" priority="758">
      <formula>B76="Not Needed"</formula>
    </cfRule>
  </conditionalFormatting>
  <conditionalFormatting sqref="C76">
    <cfRule type="expression" dxfId="969" priority="759">
      <formula>B76="Not Needed"</formula>
    </cfRule>
  </conditionalFormatting>
  <conditionalFormatting sqref="C76">
    <cfRule type="expression" dxfId="968" priority="760">
      <formula>B76="Not Needed"</formula>
    </cfRule>
  </conditionalFormatting>
  <conditionalFormatting sqref="C76">
    <cfRule type="expression" dxfId="967" priority="761">
      <formula>B76="Not Needed"</formula>
    </cfRule>
  </conditionalFormatting>
  <conditionalFormatting sqref="C76">
    <cfRule type="expression" dxfId="966" priority="762">
      <formula>B76="Not Needed"</formula>
    </cfRule>
  </conditionalFormatting>
  <conditionalFormatting sqref="C76">
    <cfRule type="expression" dxfId="965" priority="763">
      <formula>B76="Not Needed"</formula>
    </cfRule>
  </conditionalFormatting>
  <conditionalFormatting sqref="C76">
    <cfRule type="expression" dxfId="964" priority="764">
      <formula>B76="Not Needed"</formula>
    </cfRule>
  </conditionalFormatting>
  <conditionalFormatting sqref="C77">
    <cfRule type="expression" dxfId="963" priority="765">
      <formula>B77="Not Needed"</formula>
    </cfRule>
  </conditionalFormatting>
  <conditionalFormatting sqref="C77">
    <cfRule type="expression" dxfId="962" priority="766">
      <formula>B77="Not Needed"</formula>
    </cfRule>
  </conditionalFormatting>
  <conditionalFormatting sqref="C77">
    <cfRule type="expression" dxfId="961" priority="767">
      <formula>B77="Not Needed"</formula>
    </cfRule>
  </conditionalFormatting>
  <conditionalFormatting sqref="C77">
    <cfRule type="expression" dxfId="960" priority="768">
      <formula>B77="Not Needed"</formula>
    </cfRule>
  </conditionalFormatting>
  <conditionalFormatting sqref="C77">
    <cfRule type="expression" dxfId="959" priority="769">
      <formula>B77="Not Needed"</formula>
    </cfRule>
  </conditionalFormatting>
  <conditionalFormatting sqref="C77">
    <cfRule type="expression" dxfId="958" priority="770">
      <formula>B77="Not Needed"</formula>
    </cfRule>
  </conditionalFormatting>
  <conditionalFormatting sqref="C77">
    <cfRule type="expression" dxfId="957" priority="771">
      <formula>B77="Not Needed"</formula>
    </cfRule>
  </conditionalFormatting>
  <conditionalFormatting sqref="C77">
    <cfRule type="expression" dxfId="956" priority="772">
      <formula>B77="Not Needed"</formula>
    </cfRule>
  </conditionalFormatting>
  <conditionalFormatting sqref="C77">
    <cfRule type="expression" dxfId="955" priority="773">
      <formula>B77="Not Needed"</formula>
    </cfRule>
  </conditionalFormatting>
  <conditionalFormatting sqref="C77">
    <cfRule type="expression" dxfId="954" priority="774">
      <formula>B77="Not Needed"</formula>
    </cfRule>
  </conditionalFormatting>
  <conditionalFormatting sqref="C78">
    <cfRule type="expression" dxfId="953" priority="775">
      <formula>B78="Not Needed"</formula>
    </cfRule>
  </conditionalFormatting>
  <conditionalFormatting sqref="C78">
    <cfRule type="expression" dxfId="952" priority="776">
      <formula>B78="Not Needed"</formula>
    </cfRule>
  </conditionalFormatting>
  <conditionalFormatting sqref="C78">
    <cfRule type="expression" dxfId="951" priority="777">
      <formula>B78="Not Needed"</formula>
    </cfRule>
  </conditionalFormatting>
  <conditionalFormatting sqref="C78">
    <cfRule type="expression" dxfId="950" priority="778">
      <formula>B78="Not Needed"</formula>
    </cfRule>
  </conditionalFormatting>
  <conditionalFormatting sqref="C78">
    <cfRule type="expression" dxfId="949" priority="779">
      <formula>B78="Not Needed"</formula>
    </cfRule>
  </conditionalFormatting>
  <conditionalFormatting sqref="C78">
    <cfRule type="expression" dxfId="948" priority="780">
      <formula>B78="Not Needed"</formula>
    </cfRule>
  </conditionalFormatting>
  <conditionalFormatting sqref="C78">
    <cfRule type="expression" dxfId="947" priority="781">
      <formula>B78="Not Needed"</formula>
    </cfRule>
  </conditionalFormatting>
  <conditionalFormatting sqref="C78">
    <cfRule type="expression" dxfId="946" priority="782">
      <formula>B78="Not Needed"</formula>
    </cfRule>
  </conditionalFormatting>
  <conditionalFormatting sqref="C78">
    <cfRule type="expression" dxfId="945" priority="783">
      <formula>B78="Not Needed"</formula>
    </cfRule>
  </conditionalFormatting>
  <conditionalFormatting sqref="C78">
    <cfRule type="expression" dxfId="944" priority="784">
      <formula>B78="Not Needed"</formula>
    </cfRule>
  </conditionalFormatting>
  <conditionalFormatting sqref="C79">
    <cfRule type="expression" dxfId="943" priority="785">
      <formula>B79="Not Needed"</formula>
    </cfRule>
  </conditionalFormatting>
  <conditionalFormatting sqref="C79">
    <cfRule type="expression" dxfId="942" priority="786">
      <formula>B79="Not Needed"</formula>
    </cfRule>
  </conditionalFormatting>
  <conditionalFormatting sqref="C79">
    <cfRule type="expression" dxfId="941" priority="787">
      <formula>B79="Not Needed"</formula>
    </cfRule>
  </conditionalFormatting>
  <conditionalFormatting sqref="C79">
    <cfRule type="expression" dxfId="940" priority="788">
      <formula>B79="Not Needed"</formula>
    </cfRule>
  </conditionalFormatting>
  <conditionalFormatting sqref="C79">
    <cfRule type="expression" dxfId="939" priority="789">
      <formula>B79="Not Needed"</formula>
    </cfRule>
  </conditionalFormatting>
  <conditionalFormatting sqref="C79">
    <cfRule type="expression" dxfId="938" priority="790">
      <formula>B79="Not Needed"</formula>
    </cfRule>
  </conditionalFormatting>
  <conditionalFormatting sqref="C79">
    <cfRule type="expression" dxfId="937" priority="791">
      <formula>B79="Not Needed"</formula>
    </cfRule>
  </conditionalFormatting>
  <conditionalFormatting sqref="C79">
    <cfRule type="expression" dxfId="936" priority="792">
      <formula>B79="Not Needed"</formula>
    </cfRule>
  </conditionalFormatting>
  <conditionalFormatting sqref="C79">
    <cfRule type="expression" dxfId="935" priority="793">
      <formula>B79="Not Needed"</formula>
    </cfRule>
  </conditionalFormatting>
  <conditionalFormatting sqref="C79">
    <cfRule type="expression" dxfId="934" priority="794">
      <formula>B79="Not Needed"</formula>
    </cfRule>
  </conditionalFormatting>
  <conditionalFormatting sqref="C80">
    <cfRule type="expression" dxfId="933" priority="795">
      <formula>B80="Not Needed"</formula>
    </cfRule>
  </conditionalFormatting>
  <conditionalFormatting sqref="C80">
    <cfRule type="expression" dxfId="932" priority="796">
      <formula>B80="Not Needed"</formula>
    </cfRule>
  </conditionalFormatting>
  <conditionalFormatting sqref="C80">
    <cfRule type="expression" dxfId="931" priority="797">
      <formula>B80="Not Needed"</formula>
    </cfRule>
  </conditionalFormatting>
  <conditionalFormatting sqref="C80">
    <cfRule type="expression" dxfId="930" priority="798">
      <formula>B80="Not Needed"</formula>
    </cfRule>
  </conditionalFormatting>
  <conditionalFormatting sqref="C80">
    <cfRule type="expression" dxfId="929" priority="799">
      <formula>B80="Not Needed"</formula>
    </cfRule>
  </conditionalFormatting>
  <conditionalFormatting sqref="C80">
    <cfRule type="expression" dxfId="928" priority="800">
      <formula>B80="Not Needed"</formula>
    </cfRule>
  </conditionalFormatting>
  <conditionalFormatting sqref="C80">
    <cfRule type="expression" dxfId="927" priority="801">
      <formula>B80="Not Needed"</formula>
    </cfRule>
  </conditionalFormatting>
  <conditionalFormatting sqref="C80">
    <cfRule type="expression" dxfId="926" priority="802">
      <formula>B80="Not Needed"</formula>
    </cfRule>
  </conditionalFormatting>
  <conditionalFormatting sqref="C80">
    <cfRule type="expression" dxfId="925" priority="803">
      <formula>B80="Not Needed"</formula>
    </cfRule>
  </conditionalFormatting>
  <conditionalFormatting sqref="C80">
    <cfRule type="expression" dxfId="924" priority="804">
      <formula>B80="Not Needed"</formula>
    </cfRule>
  </conditionalFormatting>
  <conditionalFormatting sqref="C81">
    <cfRule type="expression" dxfId="923" priority="805">
      <formula>B81="Not Needed"</formula>
    </cfRule>
  </conditionalFormatting>
  <conditionalFormatting sqref="C81">
    <cfRule type="expression" dxfId="922" priority="806">
      <formula>B81="Not Needed"</formula>
    </cfRule>
  </conditionalFormatting>
  <conditionalFormatting sqref="C81">
    <cfRule type="expression" dxfId="921" priority="807">
      <formula>B81="Not Needed"</formula>
    </cfRule>
  </conditionalFormatting>
  <conditionalFormatting sqref="C81">
    <cfRule type="expression" dxfId="920" priority="808">
      <formula>B81="Not Needed"</formula>
    </cfRule>
  </conditionalFormatting>
  <conditionalFormatting sqref="C81">
    <cfRule type="expression" dxfId="919" priority="809">
      <formula>B81="Not Needed"</formula>
    </cfRule>
  </conditionalFormatting>
  <conditionalFormatting sqref="C81">
    <cfRule type="expression" dxfId="918" priority="810">
      <formula>B81="Not Needed"</formula>
    </cfRule>
  </conditionalFormatting>
  <conditionalFormatting sqref="C81">
    <cfRule type="expression" dxfId="917" priority="811">
      <formula>B81="Not Needed"</formula>
    </cfRule>
  </conditionalFormatting>
  <conditionalFormatting sqref="C81">
    <cfRule type="expression" dxfId="916" priority="812">
      <formula>B81="Not Needed"</formula>
    </cfRule>
  </conditionalFormatting>
  <conditionalFormatting sqref="C81">
    <cfRule type="expression" dxfId="915" priority="813">
      <formula>B81="Not Needed"</formula>
    </cfRule>
  </conditionalFormatting>
  <conditionalFormatting sqref="C81">
    <cfRule type="expression" dxfId="914" priority="814">
      <formula>B81="Not Needed"</formula>
    </cfRule>
  </conditionalFormatting>
  <conditionalFormatting sqref="C82">
    <cfRule type="expression" dxfId="913" priority="815">
      <formula>B82="Not Needed"</formula>
    </cfRule>
  </conditionalFormatting>
  <conditionalFormatting sqref="C82">
    <cfRule type="expression" dxfId="912" priority="816">
      <formula>B82="Not Needed"</formula>
    </cfRule>
  </conditionalFormatting>
  <conditionalFormatting sqref="C82">
    <cfRule type="expression" dxfId="911" priority="817">
      <formula>B82="Not Needed"</formula>
    </cfRule>
  </conditionalFormatting>
  <conditionalFormatting sqref="C82">
    <cfRule type="expression" dxfId="910" priority="818">
      <formula>B82="Not Needed"</formula>
    </cfRule>
  </conditionalFormatting>
  <conditionalFormatting sqref="C82">
    <cfRule type="expression" dxfId="909" priority="819">
      <formula>B82="Not Needed"</formula>
    </cfRule>
  </conditionalFormatting>
  <conditionalFormatting sqref="C82">
    <cfRule type="expression" dxfId="908" priority="820">
      <formula>B82="Not Needed"</formula>
    </cfRule>
  </conditionalFormatting>
  <conditionalFormatting sqref="C82">
    <cfRule type="expression" dxfId="907" priority="821">
      <formula>B82="Not Needed"</formula>
    </cfRule>
  </conditionalFormatting>
  <conditionalFormatting sqref="C82">
    <cfRule type="expression" dxfId="906" priority="822">
      <formula>B82="Not Needed"</formula>
    </cfRule>
  </conditionalFormatting>
  <conditionalFormatting sqref="C82">
    <cfRule type="expression" dxfId="905" priority="823">
      <formula>B82="Not Needed"</formula>
    </cfRule>
  </conditionalFormatting>
  <conditionalFormatting sqref="C82">
    <cfRule type="expression" dxfId="904" priority="824">
      <formula>B82="Not Needed"</formula>
    </cfRule>
  </conditionalFormatting>
  <conditionalFormatting sqref="C83">
    <cfRule type="expression" dxfId="903" priority="825">
      <formula>B83="Not Needed"</formula>
    </cfRule>
  </conditionalFormatting>
  <conditionalFormatting sqref="C83">
    <cfRule type="expression" dxfId="902" priority="826">
      <formula>B83="Not Needed"</formula>
    </cfRule>
  </conditionalFormatting>
  <conditionalFormatting sqref="C83">
    <cfRule type="expression" dxfId="901" priority="827">
      <formula>B83="Not Needed"</formula>
    </cfRule>
  </conditionalFormatting>
  <conditionalFormatting sqref="C83">
    <cfRule type="expression" dxfId="900" priority="828">
      <formula>B83="Not Needed"</formula>
    </cfRule>
  </conditionalFormatting>
  <conditionalFormatting sqref="C83">
    <cfRule type="expression" dxfId="899" priority="829">
      <formula>B83="Not Needed"</formula>
    </cfRule>
  </conditionalFormatting>
  <conditionalFormatting sqref="C83">
    <cfRule type="expression" dxfId="898" priority="830">
      <formula>B83="Not Needed"</formula>
    </cfRule>
  </conditionalFormatting>
  <conditionalFormatting sqref="C83">
    <cfRule type="expression" dxfId="897" priority="831">
      <formula>B83="Not Needed"</formula>
    </cfRule>
  </conditionalFormatting>
  <conditionalFormatting sqref="C83">
    <cfRule type="expression" dxfId="896" priority="832">
      <formula>B83="Not Needed"</formula>
    </cfRule>
  </conditionalFormatting>
  <conditionalFormatting sqref="C83">
    <cfRule type="expression" dxfId="895" priority="833">
      <formula>B83="Not Needed"</formula>
    </cfRule>
  </conditionalFormatting>
  <conditionalFormatting sqref="C83">
    <cfRule type="expression" dxfId="894" priority="834">
      <formula>B83="Not Needed"</formula>
    </cfRule>
  </conditionalFormatting>
  <conditionalFormatting sqref="C84">
    <cfRule type="expression" dxfId="893" priority="835">
      <formula>B84="Not Needed"</formula>
    </cfRule>
  </conditionalFormatting>
  <conditionalFormatting sqref="C84">
    <cfRule type="expression" dxfId="892" priority="836">
      <formula>B84="Not Needed"</formula>
    </cfRule>
  </conditionalFormatting>
  <conditionalFormatting sqref="C84">
    <cfRule type="expression" dxfId="891" priority="837">
      <formula>B84="Not Needed"</formula>
    </cfRule>
  </conditionalFormatting>
  <conditionalFormatting sqref="C84">
    <cfRule type="expression" dxfId="890" priority="838">
      <formula>B84="Not Needed"</formula>
    </cfRule>
  </conditionalFormatting>
  <conditionalFormatting sqref="C84">
    <cfRule type="expression" dxfId="889" priority="839">
      <formula>B84="Not Needed"</formula>
    </cfRule>
  </conditionalFormatting>
  <conditionalFormatting sqref="C84">
    <cfRule type="expression" dxfId="888" priority="840">
      <formula>B84="Not Needed"</formula>
    </cfRule>
  </conditionalFormatting>
  <conditionalFormatting sqref="C84">
    <cfRule type="expression" dxfId="887" priority="841">
      <formula>B84="Not Needed"</formula>
    </cfRule>
  </conditionalFormatting>
  <conditionalFormatting sqref="C84">
    <cfRule type="expression" dxfId="886" priority="842">
      <formula>B84="Not Needed"</formula>
    </cfRule>
  </conditionalFormatting>
  <conditionalFormatting sqref="C84">
    <cfRule type="expression" dxfId="885" priority="843">
      <formula>B84="Not Needed"</formula>
    </cfRule>
  </conditionalFormatting>
  <conditionalFormatting sqref="C84">
    <cfRule type="expression" dxfId="884" priority="844">
      <formula>B84="Not Needed"</formula>
    </cfRule>
  </conditionalFormatting>
  <conditionalFormatting sqref="C85">
    <cfRule type="expression" dxfId="883" priority="845">
      <formula>B85="Not Needed"</formula>
    </cfRule>
  </conditionalFormatting>
  <conditionalFormatting sqref="C85">
    <cfRule type="expression" dxfId="882" priority="846">
      <formula>B85="Not Needed"</formula>
    </cfRule>
  </conditionalFormatting>
  <conditionalFormatting sqref="C85">
    <cfRule type="expression" dxfId="881" priority="847">
      <formula>B85="Not Needed"</formula>
    </cfRule>
  </conditionalFormatting>
  <conditionalFormatting sqref="C85">
    <cfRule type="expression" dxfId="880" priority="848">
      <formula>B85="Not Needed"</formula>
    </cfRule>
  </conditionalFormatting>
  <conditionalFormatting sqref="C85">
    <cfRule type="expression" dxfId="879" priority="849">
      <formula>B85="Not Needed"</formula>
    </cfRule>
  </conditionalFormatting>
  <conditionalFormatting sqref="C85">
    <cfRule type="expression" dxfId="878" priority="850">
      <formula>B85="Not Needed"</formula>
    </cfRule>
  </conditionalFormatting>
  <conditionalFormatting sqref="C85">
    <cfRule type="expression" dxfId="877" priority="851">
      <formula>B85="Not Needed"</formula>
    </cfRule>
  </conditionalFormatting>
  <conditionalFormatting sqref="C85">
    <cfRule type="expression" dxfId="876" priority="852">
      <formula>B85="Not Needed"</formula>
    </cfRule>
  </conditionalFormatting>
  <conditionalFormatting sqref="C85">
    <cfRule type="expression" dxfId="875" priority="853">
      <formula>B85="Not Needed"</formula>
    </cfRule>
  </conditionalFormatting>
  <conditionalFormatting sqref="C85">
    <cfRule type="expression" dxfId="874" priority="854">
      <formula>B85="Not Needed"</formula>
    </cfRule>
  </conditionalFormatting>
  <conditionalFormatting sqref="C86">
    <cfRule type="expression" dxfId="873" priority="855">
      <formula>B86="Not Needed"</formula>
    </cfRule>
  </conditionalFormatting>
  <conditionalFormatting sqref="C86">
    <cfRule type="expression" dxfId="872" priority="856">
      <formula>B86="Not Needed"</formula>
    </cfRule>
  </conditionalFormatting>
  <conditionalFormatting sqref="C86">
    <cfRule type="expression" dxfId="871" priority="857">
      <formula>B86="Not Needed"</formula>
    </cfRule>
  </conditionalFormatting>
  <conditionalFormatting sqref="C86">
    <cfRule type="expression" dxfId="870" priority="858">
      <formula>B86="Not Needed"</formula>
    </cfRule>
  </conditionalFormatting>
  <conditionalFormatting sqref="C86">
    <cfRule type="expression" dxfId="869" priority="859">
      <formula>B86="Not Needed"</formula>
    </cfRule>
  </conditionalFormatting>
  <conditionalFormatting sqref="C86">
    <cfRule type="expression" dxfId="868" priority="860">
      <formula>B86="Not Needed"</formula>
    </cfRule>
  </conditionalFormatting>
  <conditionalFormatting sqref="C86">
    <cfRule type="expression" dxfId="867" priority="861">
      <formula>B86="Not Needed"</formula>
    </cfRule>
  </conditionalFormatting>
  <conditionalFormatting sqref="C86">
    <cfRule type="expression" dxfId="866" priority="862">
      <formula>B86="Not Needed"</formula>
    </cfRule>
  </conditionalFormatting>
  <conditionalFormatting sqref="C86">
    <cfRule type="expression" dxfId="865" priority="863">
      <formula>B86="Not Needed"</formula>
    </cfRule>
  </conditionalFormatting>
  <conditionalFormatting sqref="C86">
    <cfRule type="expression" dxfId="864" priority="864">
      <formula>B86="Not Needed"</formula>
    </cfRule>
  </conditionalFormatting>
  <conditionalFormatting sqref="D69">
    <cfRule type="expression" dxfId="863" priority="865">
      <formula>B69="Not Needed"</formula>
    </cfRule>
  </conditionalFormatting>
  <conditionalFormatting sqref="D69">
    <cfRule type="expression" dxfId="862" priority="866">
      <formula>B69="Not Needed"</formula>
    </cfRule>
  </conditionalFormatting>
  <conditionalFormatting sqref="D69">
    <cfRule type="expression" dxfId="861" priority="867">
      <formula>B69="Not Needed"</formula>
    </cfRule>
  </conditionalFormatting>
  <conditionalFormatting sqref="D69">
    <cfRule type="expression" dxfId="860" priority="868">
      <formula>B69="Not Needed"</formula>
    </cfRule>
  </conditionalFormatting>
  <conditionalFormatting sqref="D69">
    <cfRule type="expression" dxfId="859" priority="869">
      <formula>B69="Not Needed"</formula>
    </cfRule>
  </conditionalFormatting>
  <conditionalFormatting sqref="D69">
    <cfRule type="expression" dxfId="858" priority="870">
      <formula>B69="Not Needed"</formula>
    </cfRule>
  </conditionalFormatting>
  <conditionalFormatting sqref="D69">
    <cfRule type="expression" dxfId="857" priority="871">
      <formula>B69="Not Needed"</formula>
    </cfRule>
  </conditionalFormatting>
  <conditionalFormatting sqref="D69">
    <cfRule type="expression" dxfId="856" priority="872">
      <formula>B69="Not Needed"</formula>
    </cfRule>
  </conditionalFormatting>
  <conditionalFormatting sqref="D69">
    <cfRule type="expression" dxfId="855" priority="873">
      <formula>B69="Not Needed"</formula>
    </cfRule>
  </conditionalFormatting>
  <conditionalFormatting sqref="D69">
    <cfRule type="expression" dxfId="854" priority="874">
      <formula>B69="Not Needed"</formula>
    </cfRule>
  </conditionalFormatting>
  <conditionalFormatting sqref="D70">
    <cfRule type="expression" dxfId="853" priority="875">
      <formula>B70="Not Needed"</formula>
    </cfRule>
  </conditionalFormatting>
  <conditionalFormatting sqref="D70">
    <cfRule type="expression" dxfId="852" priority="876">
      <formula>B70="Not Needed"</formula>
    </cfRule>
  </conditionalFormatting>
  <conditionalFormatting sqref="D70">
    <cfRule type="expression" dxfId="851" priority="877">
      <formula>B70="Not Needed"</formula>
    </cfRule>
  </conditionalFormatting>
  <conditionalFormatting sqref="D70">
    <cfRule type="expression" dxfId="850" priority="878">
      <formula>B70="Not Needed"</formula>
    </cfRule>
  </conditionalFormatting>
  <conditionalFormatting sqref="D70">
    <cfRule type="expression" dxfId="849" priority="879">
      <formula>B70="Not Needed"</formula>
    </cfRule>
  </conditionalFormatting>
  <conditionalFormatting sqref="D70">
    <cfRule type="expression" dxfId="848" priority="880">
      <formula>B70="Not Needed"</formula>
    </cfRule>
  </conditionalFormatting>
  <conditionalFormatting sqref="D70">
    <cfRule type="expression" dxfId="847" priority="881">
      <formula>B70="Not Needed"</formula>
    </cfRule>
  </conditionalFormatting>
  <conditionalFormatting sqref="D70">
    <cfRule type="expression" dxfId="846" priority="882">
      <formula>B70="Not Needed"</formula>
    </cfRule>
  </conditionalFormatting>
  <conditionalFormatting sqref="D70">
    <cfRule type="expression" dxfId="845" priority="883">
      <formula>B70="Not Needed"</formula>
    </cfRule>
  </conditionalFormatting>
  <conditionalFormatting sqref="D70">
    <cfRule type="expression" dxfId="844" priority="884">
      <formula>B70="Not Needed"</formula>
    </cfRule>
  </conditionalFormatting>
  <conditionalFormatting sqref="D71">
    <cfRule type="expression" dxfId="843" priority="885">
      <formula>B71="Not Needed"</formula>
    </cfRule>
  </conditionalFormatting>
  <conditionalFormatting sqref="D71">
    <cfRule type="expression" dxfId="842" priority="886">
      <formula>B71="Not Needed"</formula>
    </cfRule>
  </conditionalFormatting>
  <conditionalFormatting sqref="D71">
    <cfRule type="expression" dxfId="841" priority="887">
      <formula>B71="Not Needed"</formula>
    </cfRule>
  </conditionalFormatting>
  <conditionalFormatting sqref="D71">
    <cfRule type="expression" dxfId="840" priority="888">
      <formula>B71="Not Needed"</formula>
    </cfRule>
  </conditionalFormatting>
  <conditionalFormatting sqref="D71">
    <cfRule type="expression" dxfId="839" priority="889">
      <formula>B71="Not Needed"</formula>
    </cfRule>
  </conditionalFormatting>
  <conditionalFormatting sqref="D71">
    <cfRule type="expression" dxfId="838" priority="890">
      <formula>B71="Not Needed"</formula>
    </cfRule>
  </conditionalFormatting>
  <conditionalFormatting sqref="D71">
    <cfRule type="expression" dxfId="837" priority="891">
      <formula>B71="Not Needed"</formula>
    </cfRule>
  </conditionalFormatting>
  <conditionalFormatting sqref="D71">
    <cfRule type="expression" dxfId="836" priority="892">
      <formula>B71="Not Needed"</formula>
    </cfRule>
  </conditionalFormatting>
  <conditionalFormatting sqref="D71">
    <cfRule type="expression" dxfId="835" priority="893">
      <formula>B71="Not Needed"</formula>
    </cfRule>
  </conditionalFormatting>
  <conditionalFormatting sqref="D71">
    <cfRule type="expression" dxfId="834" priority="894">
      <formula>B71="Not Needed"</formula>
    </cfRule>
  </conditionalFormatting>
  <conditionalFormatting sqref="D72">
    <cfRule type="expression" dxfId="833" priority="895">
      <formula>B72="Not Needed"</formula>
    </cfRule>
  </conditionalFormatting>
  <conditionalFormatting sqref="D72">
    <cfRule type="expression" dxfId="832" priority="896">
      <formula>B72="Not Needed"</formula>
    </cfRule>
  </conditionalFormatting>
  <conditionalFormatting sqref="D72">
    <cfRule type="expression" dxfId="831" priority="897">
      <formula>B72="Not Needed"</formula>
    </cfRule>
  </conditionalFormatting>
  <conditionalFormatting sqref="D72">
    <cfRule type="expression" dxfId="830" priority="898">
      <formula>B72="Not Needed"</formula>
    </cfRule>
  </conditionalFormatting>
  <conditionalFormatting sqref="D72">
    <cfRule type="expression" dxfId="829" priority="899">
      <formula>B72="Not Needed"</formula>
    </cfRule>
  </conditionalFormatting>
  <conditionalFormatting sqref="D72">
    <cfRule type="expression" dxfId="828" priority="900">
      <formula>B72="Not Needed"</formula>
    </cfRule>
  </conditionalFormatting>
  <conditionalFormatting sqref="D72">
    <cfRule type="expression" dxfId="827" priority="901">
      <formula>B72="Not Needed"</formula>
    </cfRule>
  </conditionalFormatting>
  <conditionalFormatting sqref="D72">
    <cfRule type="expression" dxfId="826" priority="902">
      <formula>B72="Not Needed"</formula>
    </cfRule>
  </conditionalFormatting>
  <conditionalFormatting sqref="D72">
    <cfRule type="expression" dxfId="825" priority="903">
      <formula>B72="Not Needed"</formula>
    </cfRule>
  </conditionalFormatting>
  <conditionalFormatting sqref="D72">
    <cfRule type="expression" dxfId="824" priority="904">
      <formula>B72="Not Needed"</formula>
    </cfRule>
  </conditionalFormatting>
  <conditionalFormatting sqref="D73">
    <cfRule type="expression" dxfId="823" priority="905">
      <formula>B73="Not Needed"</formula>
    </cfRule>
  </conditionalFormatting>
  <conditionalFormatting sqref="D73">
    <cfRule type="expression" dxfId="822" priority="906">
      <formula>B73="Not Needed"</formula>
    </cfRule>
  </conditionalFormatting>
  <conditionalFormatting sqref="D73">
    <cfRule type="expression" dxfId="821" priority="907">
      <formula>B73="Not Needed"</formula>
    </cfRule>
  </conditionalFormatting>
  <conditionalFormatting sqref="D73">
    <cfRule type="expression" dxfId="820" priority="908">
      <formula>B73="Not Needed"</formula>
    </cfRule>
  </conditionalFormatting>
  <conditionalFormatting sqref="D73">
    <cfRule type="expression" dxfId="819" priority="909">
      <formula>B73="Not Needed"</formula>
    </cfRule>
  </conditionalFormatting>
  <conditionalFormatting sqref="D73">
    <cfRule type="expression" dxfId="818" priority="910">
      <formula>B73="Not Needed"</formula>
    </cfRule>
  </conditionalFormatting>
  <conditionalFormatting sqref="D73">
    <cfRule type="expression" dxfId="817" priority="911">
      <formula>B73="Not Needed"</formula>
    </cfRule>
  </conditionalFormatting>
  <conditionalFormatting sqref="D73">
    <cfRule type="expression" dxfId="816" priority="912">
      <formula>B73="Not Needed"</formula>
    </cfRule>
  </conditionalFormatting>
  <conditionalFormatting sqref="D73">
    <cfRule type="expression" dxfId="815" priority="913">
      <formula>B73="Not Needed"</formula>
    </cfRule>
  </conditionalFormatting>
  <conditionalFormatting sqref="D73">
    <cfRule type="expression" dxfId="814" priority="914">
      <formula>B73="Not Needed"</formula>
    </cfRule>
  </conditionalFormatting>
  <conditionalFormatting sqref="D74">
    <cfRule type="expression" dxfId="813" priority="915">
      <formula>B74="Not Needed"</formula>
    </cfRule>
  </conditionalFormatting>
  <conditionalFormatting sqref="D74">
    <cfRule type="expression" dxfId="812" priority="916">
      <formula>B74="Not Needed"</formula>
    </cfRule>
  </conditionalFormatting>
  <conditionalFormatting sqref="D74">
    <cfRule type="expression" dxfId="811" priority="917">
      <formula>B74="Not Needed"</formula>
    </cfRule>
  </conditionalFormatting>
  <conditionalFormatting sqref="D74">
    <cfRule type="expression" dxfId="810" priority="918">
      <formula>B74="Not Needed"</formula>
    </cfRule>
  </conditionalFormatting>
  <conditionalFormatting sqref="D74">
    <cfRule type="expression" dxfId="809" priority="919">
      <formula>B74="Not Needed"</formula>
    </cfRule>
  </conditionalFormatting>
  <conditionalFormatting sqref="D74">
    <cfRule type="expression" dxfId="808" priority="920">
      <formula>B74="Not Needed"</formula>
    </cfRule>
  </conditionalFormatting>
  <conditionalFormatting sqref="D74">
    <cfRule type="expression" dxfId="807" priority="921">
      <formula>B74="Not Needed"</formula>
    </cfRule>
  </conditionalFormatting>
  <conditionalFormatting sqref="D74">
    <cfRule type="expression" dxfId="806" priority="922">
      <formula>B74="Not Needed"</formula>
    </cfRule>
  </conditionalFormatting>
  <conditionalFormatting sqref="D74">
    <cfRule type="expression" dxfId="805" priority="923">
      <formula>B74="Not Needed"</formula>
    </cfRule>
  </conditionalFormatting>
  <conditionalFormatting sqref="D74">
    <cfRule type="expression" dxfId="804" priority="924">
      <formula>B74="Not Needed"</formula>
    </cfRule>
  </conditionalFormatting>
  <conditionalFormatting sqref="D75">
    <cfRule type="expression" dxfId="803" priority="925">
      <formula>B75="Not Needed"</formula>
    </cfRule>
  </conditionalFormatting>
  <conditionalFormatting sqref="D75">
    <cfRule type="expression" dxfId="802" priority="926">
      <formula>B75="Not Needed"</formula>
    </cfRule>
  </conditionalFormatting>
  <conditionalFormatting sqref="D75">
    <cfRule type="expression" dxfId="801" priority="927">
      <formula>B75="Not Needed"</formula>
    </cfRule>
  </conditionalFormatting>
  <conditionalFormatting sqref="D75">
    <cfRule type="expression" dxfId="800" priority="928">
      <formula>B75="Not Needed"</formula>
    </cfRule>
  </conditionalFormatting>
  <conditionalFormatting sqref="D75">
    <cfRule type="expression" dxfId="799" priority="929">
      <formula>B75="Not Needed"</formula>
    </cfRule>
  </conditionalFormatting>
  <conditionalFormatting sqref="D75">
    <cfRule type="expression" dxfId="798" priority="930">
      <formula>B75="Not Needed"</formula>
    </cfRule>
  </conditionalFormatting>
  <conditionalFormatting sqref="D75">
    <cfRule type="expression" dxfId="797" priority="931">
      <formula>B75="Not Needed"</formula>
    </cfRule>
  </conditionalFormatting>
  <conditionalFormatting sqref="D75">
    <cfRule type="expression" dxfId="796" priority="932">
      <formula>B75="Not Needed"</formula>
    </cfRule>
  </conditionalFormatting>
  <conditionalFormatting sqref="D75">
    <cfRule type="expression" dxfId="795" priority="933">
      <formula>B75="Not Needed"</formula>
    </cfRule>
  </conditionalFormatting>
  <conditionalFormatting sqref="D75">
    <cfRule type="expression" dxfId="794" priority="934">
      <formula>B75="Not Needed"</formula>
    </cfRule>
  </conditionalFormatting>
  <conditionalFormatting sqref="D76">
    <cfRule type="expression" dxfId="793" priority="935">
      <formula>B76="Not Needed"</formula>
    </cfRule>
  </conditionalFormatting>
  <conditionalFormatting sqref="D76">
    <cfRule type="expression" dxfId="792" priority="936">
      <formula>B76="Not Needed"</formula>
    </cfRule>
  </conditionalFormatting>
  <conditionalFormatting sqref="D76">
    <cfRule type="expression" dxfId="791" priority="937">
      <formula>B76="Not Needed"</formula>
    </cfRule>
  </conditionalFormatting>
  <conditionalFormatting sqref="D76">
    <cfRule type="expression" dxfId="790" priority="938">
      <formula>B76="Not Needed"</formula>
    </cfRule>
  </conditionalFormatting>
  <conditionalFormatting sqref="D76">
    <cfRule type="expression" dxfId="789" priority="939">
      <formula>B76="Not Needed"</formula>
    </cfRule>
  </conditionalFormatting>
  <conditionalFormatting sqref="D76">
    <cfRule type="expression" dxfId="788" priority="940">
      <formula>B76="Not Needed"</formula>
    </cfRule>
  </conditionalFormatting>
  <conditionalFormatting sqref="D76">
    <cfRule type="expression" dxfId="787" priority="941">
      <formula>B76="Not Needed"</formula>
    </cfRule>
  </conditionalFormatting>
  <conditionalFormatting sqref="D76">
    <cfRule type="expression" dxfId="786" priority="942">
      <formula>B76="Not Needed"</formula>
    </cfRule>
  </conditionalFormatting>
  <conditionalFormatting sqref="D76">
    <cfRule type="expression" dxfId="785" priority="943">
      <formula>B76="Not Needed"</formula>
    </cfRule>
  </conditionalFormatting>
  <conditionalFormatting sqref="D76">
    <cfRule type="expression" dxfId="784" priority="944">
      <formula>B76="Not Needed"</formula>
    </cfRule>
  </conditionalFormatting>
  <conditionalFormatting sqref="D77">
    <cfRule type="expression" dxfId="783" priority="945">
      <formula>B77="Not Needed"</formula>
    </cfRule>
  </conditionalFormatting>
  <conditionalFormatting sqref="D77">
    <cfRule type="expression" dxfId="782" priority="946">
      <formula>B77="Not Needed"</formula>
    </cfRule>
  </conditionalFormatting>
  <conditionalFormatting sqref="D77">
    <cfRule type="expression" dxfId="781" priority="947">
      <formula>B77="Not Needed"</formula>
    </cfRule>
  </conditionalFormatting>
  <conditionalFormatting sqref="D77">
    <cfRule type="expression" dxfId="780" priority="948">
      <formula>B77="Not Needed"</formula>
    </cfRule>
  </conditionalFormatting>
  <conditionalFormatting sqref="D77">
    <cfRule type="expression" dxfId="779" priority="949">
      <formula>B77="Not Needed"</formula>
    </cfRule>
  </conditionalFormatting>
  <conditionalFormatting sqref="D77">
    <cfRule type="expression" dxfId="778" priority="950">
      <formula>B77="Not Needed"</formula>
    </cfRule>
  </conditionalFormatting>
  <conditionalFormatting sqref="D77">
    <cfRule type="expression" dxfId="777" priority="951">
      <formula>B77="Not Needed"</formula>
    </cfRule>
  </conditionalFormatting>
  <conditionalFormatting sqref="D77">
    <cfRule type="expression" dxfId="776" priority="952">
      <formula>B77="Not Needed"</formula>
    </cfRule>
  </conditionalFormatting>
  <conditionalFormatting sqref="D77">
    <cfRule type="expression" dxfId="775" priority="953">
      <formula>B77="Not Needed"</formula>
    </cfRule>
  </conditionalFormatting>
  <conditionalFormatting sqref="D77">
    <cfRule type="expression" dxfId="774" priority="954">
      <formula>B77="Not Needed"</formula>
    </cfRule>
  </conditionalFormatting>
  <conditionalFormatting sqref="D78">
    <cfRule type="expression" dxfId="773" priority="955">
      <formula>B78="Not Needed"</formula>
    </cfRule>
  </conditionalFormatting>
  <conditionalFormatting sqref="D78">
    <cfRule type="expression" dxfId="772" priority="956">
      <formula>B78="Not Needed"</formula>
    </cfRule>
  </conditionalFormatting>
  <conditionalFormatting sqref="D78">
    <cfRule type="expression" dxfId="771" priority="957">
      <formula>B78="Not Needed"</formula>
    </cfRule>
  </conditionalFormatting>
  <conditionalFormatting sqref="D78">
    <cfRule type="expression" dxfId="770" priority="958">
      <formula>B78="Not Needed"</formula>
    </cfRule>
  </conditionalFormatting>
  <conditionalFormatting sqref="D78">
    <cfRule type="expression" dxfId="769" priority="959">
      <formula>B78="Not Needed"</formula>
    </cfRule>
  </conditionalFormatting>
  <conditionalFormatting sqref="D78">
    <cfRule type="expression" dxfId="768" priority="960">
      <formula>B78="Not Needed"</formula>
    </cfRule>
  </conditionalFormatting>
  <conditionalFormatting sqref="D78">
    <cfRule type="expression" dxfId="767" priority="961">
      <formula>B78="Not Needed"</formula>
    </cfRule>
  </conditionalFormatting>
  <conditionalFormatting sqref="D78">
    <cfRule type="expression" dxfId="766" priority="962">
      <formula>B78="Not Needed"</formula>
    </cfRule>
  </conditionalFormatting>
  <conditionalFormatting sqref="D78">
    <cfRule type="expression" dxfId="765" priority="963">
      <formula>B78="Not Needed"</formula>
    </cfRule>
  </conditionalFormatting>
  <conditionalFormatting sqref="D78">
    <cfRule type="expression" dxfId="764" priority="964">
      <formula>B78="Not Needed"</formula>
    </cfRule>
  </conditionalFormatting>
  <conditionalFormatting sqref="D79">
    <cfRule type="expression" dxfId="763" priority="965">
      <formula>B79="Not Needed"</formula>
    </cfRule>
  </conditionalFormatting>
  <conditionalFormatting sqref="D79">
    <cfRule type="expression" dxfId="762" priority="966">
      <formula>B79="Not Needed"</formula>
    </cfRule>
  </conditionalFormatting>
  <conditionalFormatting sqref="D79">
    <cfRule type="expression" dxfId="761" priority="967">
      <formula>B79="Not Needed"</formula>
    </cfRule>
  </conditionalFormatting>
  <conditionalFormatting sqref="D79">
    <cfRule type="expression" dxfId="760" priority="968">
      <formula>B79="Not Needed"</formula>
    </cfRule>
  </conditionalFormatting>
  <conditionalFormatting sqref="D79">
    <cfRule type="expression" dxfId="759" priority="969">
      <formula>B79="Not Needed"</formula>
    </cfRule>
  </conditionalFormatting>
  <conditionalFormatting sqref="D79">
    <cfRule type="expression" dxfId="758" priority="970">
      <formula>B79="Not Needed"</formula>
    </cfRule>
  </conditionalFormatting>
  <conditionalFormatting sqref="D79">
    <cfRule type="expression" dxfId="757" priority="971">
      <formula>B79="Not Needed"</formula>
    </cfRule>
  </conditionalFormatting>
  <conditionalFormatting sqref="D79">
    <cfRule type="expression" dxfId="756" priority="972">
      <formula>B79="Not Needed"</formula>
    </cfRule>
  </conditionalFormatting>
  <conditionalFormatting sqref="D79">
    <cfRule type="expression" dxfId="755" priority="973">
      <formula>B79="Not Needed"</formula>
    </cfRule>
  </conditionalFormatting>
  <conditionalFormatting sqref="D79">
    <cfRule type="expression" dxfId="754" priority="974">
      <formula>B79="Not Needed"</formula>
    </cfRule>
  </conditionalFormatting>
  <conditionalFormatting sqref="D80">
    <cfRule type="expression" dxfId="753" priority="975">
      <formula>B80="Not Needed"</formula>
    </cfRule>
  </conditionalFormatting>
  <conditionalFormatting sqref="D80">
    <cfRule type="expression" dxfId="752" priority="976">
      <formula>B80="Not Needed"</formula>
    </cfRule>
  </conditionalFormatting>
  <conditionalFormatting sqref="D80">
    <cfRule type="expression" dxfId="751" priority="977">
      <formula>B80="Not Needed"</formula>
    </cfRule>
  </conditionalFormatting>
  <conditionalFormatting sqref="D80">
    <cfRule type="expression" dxfId="750" priority="978">
      <formula>B80="Not Needed"</formula>
    </cfRule>
  </conditionalFormatting>
  <conditionalFormatting sqref="D80">
    <cfRule type="expression" dxfId="749" priority="979">
      <formula>B80="Not Needed"</formula>
    </cfRule>
  </conditionalFormatting>
  <conditionalFormatting sqref="D80">
    <cfRule type="expression" dxfId="748" priority="980">
      <formula>B80="Not Needed"</formula>
    </cfRule>
  </conditionalFormatting>
  <conditionalFormatting sqref="D80">
    <cfRule type="expression" dxfId="747" priority="981">
      <formula>B80="Not Needed"</formula>
    </cfRule>
  </conditionalFormatting>
  <conditionalFormatting sqref="D80">
    <cfRule type="expression" dxfId="746" priority="982">
      <formula>B80="Not Needed"</formula>
    </cfRule>
  </conditionalFormatting>
  <conditionalFormatting sqref="D80">
    <cfRule type="expression" dxfId="745" priority="983">
      <formula>B80="Not Needed"</formula>
    </cfRule>
  </conditionalFormatting>
  <conditionalFormatting sqref="D80">
    <cfRule type="expression" dxfId="744" priority="984">
      <formula>B80="Not Needed"</formula>
    </cfRule>
  </conditionalFormatting>
  <conditionalFormatting sqref="D81">
    <cfRule type="expression" dxfId="743" priority="985">
      <formula>B81="Not Needed"</formula>
    </cfRule>
  </conditionalFormatting>
  <conditionalFormatting sqref="D81">
    <cfRule type="expression" dxfId="742" priority="986">
      <formula>B81="Not Needed"</formula>
    </cfRule>
  </conditionalFormatting>
  <conditionalFormatting sqref="D81">
    <cfRule type="expression" dxfId="741" priority="987">
      <formula>B81="Not Needed"</formula>
    </cfRule>
  </conditionalFormatting>
  <conditionalFormatting sqref="D81">
    <cfRule type="expression" dxfId="740" priority="988">
      <formula>B81="Not Needed"</formula>
    </cfRule>
  </conditionalFormatting>
  <conditionalFormatting sqref="D81">
    <cfRule type="expression" dxfId="739" priority="989">
      <formula>B81="Not Needed"</formula>
    </cfRule>
  </conditionalFormatting>
  <conditionalFormatting sqref="D81">
    <cfRule type="expression" dxfId="738" priority="990">
      <formula>B81="Not Needed"</formula>
    </cfRule>
  </conditionalFormatting>
  <conditionalFormatting sqref="D81">
    <cfRule type="expression" dxfId="737" priority="991">
      <formula>B81="Not Needed"</formula>
    </cfRule>
  </conditionalFormatting>
  <conditionalFormatting sqref="D81">
    <cfRule type="expression" dxfId="736" priority="992">
      <formula>B81="Not Needed"</formula>
    </cfRule>
  </conditionalFormatting>
  <conditionalFormatting sqref="D81">
    <cfRule type="expression" dxfId="735" priority="993">
      <formula>B81="Not Needed"</formula>
    </cfRule>
  </conditionalFormatting>
  <conditionalFormatting sqref="D81">
    <cfRule type="expression" dxfId="734" priority="994">
      <formula>B81="Not Needed"</formula>
    </cfRule>
  </conditionalFormatting>
  <conditionalFormatting sqref="D82">
    <cfRule type="expression" dxfId="733" priority="995">
      <formula>B82="Not Needed"</formula>
    </cfRule>
  </conditionalFormatting>
  <conditionalFormatting sqref="D82">
    <cfRule type="expression" dxfId="732" priority="996">
      <formula>B82="Not Needed"</formula>
    </cfRule>
  </conditionalFormatting>
  <conditionalFormatting sqref="D82">
    <cfRule type="expression" dxfId="731" priority="997">
      <formula>B82="Not Needed"</formula>
    </cfRule>
  </conditionalFormatting>
  <conditionalFormatting sqref="D82">
    <cfRule type="expression" dxfId="730" priority="998">
      <formula>B82="Not Needed"</formula>
    </cfRule>
  </conditionalFormatting>
  <conditionalFormatting sqref="D82">
    <cfRule type="expression" dxfId="729" priority="999">
      <formula>B82="Not Needed"</formula>
    </cfRule>
  </conditionalFormatting>
  <conditionalFormatting sqref="D82">
    <cfRule type="expression" dxfId="728" priority="1000">
      <formula>B82="Not Needed"</formula>
    </cfRule>
  </conditionalFormatting>
  <conditionalFormatting sqref="D82">
    <cfRule type="expression" dxfId="727" priority="1001">
      <formula>B82="Not Needed"</formula>
    </cfRule>
  </conditionalFormatting>
  <conditionalFormatting sqref="D82">
    <cfRule type="expression" dxfId="726" priority="1002">
      <formula>B82="Not Needed"</formula>
    </cfRule>
  </conditionalFormatting>
  <conditionalFormatting sqref="D82">
    <cfRule type="expression" dxfId="725" priority="1003">
      <formula>B82="Not Needed"</formula>
    </cfRule>
  </conditionalFormatting>
  <conditionalFormatting sqref="D82">
    <cfRule type="expression" dxfId="724" priority="1004">
      <formula>B82="Not Needed"</formula>
    </cfRule>
  </conditionalFormatting>
  <conditionalFormatting sqref="D83">
    <cfRule type="expression" dxfId="723" priority="1005">
      <formula>B83="Not Needed"</formula>
    </cfRule>
  </conditionalFormatting>
  <conditionalFormatting sqref="D83">
    <cfRule type="expression" dxfId="722" priority="1006">
      <formula>B83="Not Needed"</formula>
    </cfRule>
  </conditionalFormatting>
  <conditionalFormatting sqref="D83">
    <cfRule type="expression" dxfId="721" priority="1007">
      <formula>B83="Not Needed"</formula>
    </cfRule>
  </conditionalFormatting>
  <conditionalFormatting sqref="D83">
    <cfRule type="expression" dxfId="720" priority="1008">
      <formula>B83="Not Needed"</formula>
    </cfRule>
  </conditionalFormatting>
  <conditionalFormatting sqref="D83">
    <cfRule type="expression" dxfId="719" priority="1009">
      <formula>B83="Not Needed"</formula>
    </cfRule>
  </conditionalFormatting>
  <conditionalFormatting sqref="D83">
    <cfRule type="expression" dxfId="718" priority="1010">
      <formula>B83="Not Needed"</formula>
    </cfRule>
  </conditionalFormatting>
  <conditionalFormatting sqref="D83">
    <cfRule type="expression" dxfId="717" priority="1011">
      <formula>B83="Not Needed"</formula>
    </cfRule>
  </conditionalFormatting>
  <conditionalFormatting sqref="D83">
    <cfRule type="expression" dxfId="716" priority="1012">
      <formula>B83="Not Needed"</formula>
    </cfRule>
  </conditionalFormatting>
  <conditionalFormatting sqref="D83">
    <cfRule type="expression" dxfId="715" priority="1013">
      <formula>B83="Not Needed"</formula>
    </cfRule>
  </conditionalFormatting>
  <conditionalFormatting sqref="D83">
    <cfRule type="expression" dxfId="714" priority="1014">
      <formula>B83="Not Needed"</formula>
    </cfRule>
  </conditionalFormatting>
  <conditionalFormatting sqref="D84">
    <cfRule type="expression" dxfId="713" priority="1015">
      <formula>B84="Not Needed"</formula>
    </cfRule>
  </conditionalFormatting>
  <conditionalFormatting sqref="D84">
    <cfRule type="expression" dxfId="712" priority="1016">
      <formula>B84="Not Needed"</formula>
    </cfRule>
  </conditionalFormatting>
  <conditionalFormatting sqref="D84">
    <cfRule type="expression" dxfId="711" priority="1017">
      <formula>B84="Not Needed"</formula>
    </cfRule>
  </conditionalFormatting>
  <conditionalFormatting sqref="D84">
    <cfRule type="expression" dxfId="710" priority="1018">
      <formula>B84="Not Needed"</formula>
    </cfRule>
  </conditionalFormatting>
  <conditionalFormatting sqref="D84">
    <cfRule type="expression" dxfId="709" priority="1019">
      <formula>B84="Not Needed"</formula>
    </cfRule>
  </conditionalFormatting>
  <conditionalFormatting sqref="D84">
    <cfRule type="expression" dxfId="708" priority="1020">
      <formula>B84="Not Needed"</formula>
    </cfRule>
  </conditionalFormatting>
  <conditionalFormatting sqref="D84">
    <cfRule type="expression" dxfId="707" priority="1021">
      <formula>B84="Not Needed"</formula>
    </cfRule>
  </conditionalFormatting>
  <conditionalFormatting sqref="D84">
    <cfRule type="expression" dxfId="706" priority="1022">
      <formula>B84="Not Needed"</formula>
    </cfRule>
  </conditionalFormatting>
  <conditionalFormatting sqref="D84">
    <cfRule type="expression" dxfId="705" priority="1023">
      <formula>B84="Not Needed"</formula>
    </cfRule>
  </conditionalFormatting>
  <conditionalFormatting sqref="D84">
    <cfRule type="expression" dxfId="704" priority="1024">
      <formula>B84="Not Needed"</formula>
    </cfRule>
  </conditionalFormatting>
  <conditionalFormatting sqref="D85">
    <cfRule type="expression" dxfId="703" priority="1025">
      <formula>B85="Not Needed"</formula>
    </cfRule>
  </conditionalFormatting>
  <conditionalFormatting sqref="D85">
    <cfRule type="expression" dxfId="702" priority="1026">
      <formula>B85="Not Needed"</formula>
    </cfRule>
  </conditionalFormatting>
  <conditionalFormatting sqref="D85">
    <cfRule type="expression" dxfId="701" priority="1027">
      <formula>B85="Not Needed"</formula>
    </cfRule>
  </conditionalFormatting>
  <conditionalFormatting sqref="D85">
    <cfRule type="expression" dxfId="700" priority="1028">
      <formula>B85="Not Needed"</formula>
    </cfRule>
  </conditionalFormatting>
  <conditionalFormatting sqref="D85">
    <cfRule type="expression" dxfId="699" priority="1029">
      <formula>B85="Not Needed"</formula>
    </cfRule>
  </conditionalFormatting>
  <conditionalFormatting sqref="D85">
    <cfRule type="expression" dxfId="698" priority="1030">
      <formula>B85="Not Needed"</formula>
    </cfRule>
  </conditionalFormatting>
  <conditionalFormatting sqref="D85">
    <cfRule type="expression" dxfId="697" priority="1031">
      <formula>B85="Not Needed"</formula>
    </cfRule>
  </conditionalFormatting>
  <conditionalFormatting sqref="D85">
    <cfRule type="expression" dxfId="696" priority="1032">
      <formula>B85="Not Needed"</formula>
    </cfRule>
  </conditionalFormatting>
  <conditionalFormatting sqref="D85">
    <cfRule type="expression" dxfId="695" priority="1033">
      <formula>B85="Not Needed"</formula>
    </cfRule>
  </conditionalFormatting>
  <conditionalFormatting sqref="D85">
    <cfRule type="expression" dxfId="694" priority="1034">
      <formula>B85="Not Needed"</formula>
    </cfRule>
  </conditionalFormatting>
  <conditionalFormatting sqref="D86">
    <cfRule type="expression" dxfId="693" priority="1035">
      <formula>B86="Not Needed"</formula>
    </cfRule>
  </conditionalFormatting>
  <conditionalFormatting sqref="D86">
    <cfRule type="expression" dxfId="692" priority="1036">
      <formula>B86="Not Needed"</formula>
    </cfRule>
  </conditionalFormatting>
  <conditionalFormatting sqref="D86">
    <cfRule type="expression" dxfId="691" priority="1037">
      <formula>B86="Not Needed"</formula>
    </cfRule>
  </conditionalFormatting>
  <conditionalFormatting sqref="D86">
    <cfRule type="expression" dxfId="690" priority="1038">
      <formula>B86="Not Needed"</formula>
    </cfRule>
  </conditionalFormatting>
  <conditionalFormatting sqref="D86">
    <cfRule type="expression" dxfId="689" priority="1039">
      <formula>B86="Not Needed"</formula>
    </cfRule>
  </conditionalFormatting>
  <conditionalFormatting sqref="D86">
    <cfRule type="expression" dxfId="688" priority="1040">
      <formula>B86="Not Needed"</formula>
    </cfRule>
  </conditionalFormatting>
  <conditionalFormatting sqref="D86">
    <cfRule type="expression" dxfId="687" priority="1041">
      <formula>B86="Not Needed"</formula>
    </cfRule>
  </conditionalFormatting>
  <conditionalFormatting sqref="D86">
    <cfRule type="expression" dxfId="686" priority="1042">
      <formula>B86="Not Needed"</formula>
    </cfRule>
  </conditionalFormatting>
  <conditionalFormatting sqref="D86">
    <cfRule type="expression" dxfId="685" priority="1043">
      <formula>B86="Not Needed"</formula>
    </cfRule>
  </conditionalFormatting>
  <conditionalFormatting sqref="D86">
    <cfRule type="expression" dxfId="684" priority="1044">
      <formula>B86="Not Needed"</formula>
    </cfRule>
  </conditionalFormatting>
  <conditionalFormatting sqref="C88">
    <cfRule type="expression" dxfId="683" priority="265">
      <formula>B88="Not Needed"</formula>
    </cfRule>
  </conditionalFormatting>
  <conditionalFormatting sqref="C88">
    <cfRule type="expression" dxfId="682" priority="266">
      <formula>B88="Not Needed"</formula>
    </cfRule>
  </conditionalFormatting>
  <conditionalFormatting sqref="C88">
    <cfRule type="expression" dxfId="681" priority="267">
      <formula>B88="Not Needed"</formula>
    </cfRule>
  </conditionalFormatting>
  <conditionalFormatting sqref="C88">
    <cfRule type="expression" dxfId="680" priority="268">
      <formula>B88="Not Needed"</formula>
    </cfRule>
  </conditionalFormatting>
  <conditionalFormatting sqref="C88">
    <cfRule type="expression" dxfId="679" priority="269">
      <formula>B88="Not Needed"</formula>
    </cfRule>
  </conditionalFormatting>
  <conditionalFormatting sqref="C88">
    <cfRule type="expression" dxfId="678" priority="270">
      <formula>B88="Not Needed"</formula>
    </cfRule>
  </conditionalFormatting>
  <conditionalFormatting sqref="C88">
    <cfRule type="expression" dxfId="677" priority="271">
      <formula>B88="Not Needed"</formula>
    </cfRule>
  </conditionalFormatting>
  <conditionalFormatting sqref="C88">
    <cfRule type="expression" dxfId="676" priority="272">
      <formula>B88="Not Needed"</formula>
    </cfRule>
  </conditionalFormatting>
  <conditionalFormatting sqref="C88">
    <cfRule type="expression" dxfId="675" priority="273">
      <formula>B88="Not Needed"</formula>
    </cfRule>
  </conditionalFormatting>
  <conditionalFormatting sqref="C88">
    <cfRule type="expression" dxfId="674" priority="274">
      <formula>B88="Not Needed"</formula>
    </cfRule>
  </conditionalFormatting>
  <conditionalFormatting sqref="C89">
    <cfRule type="expression" dxfId="673" priority="275">
      <formula>B89="Not Needed"</formula>
    </cfRule>
  </conditionalFormatting>
  <conditionalFormatting sqref="C89">
    <cfRule type="expression" dxfId="672" priority="276">
      <formula>B89="Not Needed"</formula>
    </cfRule>
  </conditionalFormatting>
  <conditionalFormatting sqref="C89">
    <cfRule type="expression" dxfId="671" priority="277">
      <formula>B89="Not Needed"</formula>
    </cfRule>
  </conditionalFormatting>
  <conditionalFormatting sqref="C89">
    <cfRule type="expression" dxfId="670" priority="278">
      <formula>B89="Not Needed"</formula>
    </cfRule>
  </conditionalFormatting>
  <conditionalFormatting sqref="C89">
    <cfRule type="expression" dxfId="669" priority="279">
      <formula>B89="Not Needed"</formula>
    </cfRule>
  </conditionalFormatting>
  <conditionalFormatting sqref="C89">
    <cfRule type="expression" dxfId="668" priority="280">
      <formula>B89="Not Needed"</formula>
    </cfRule>
  </conditionalFormatting>
  <conditionalFormatting sqref="C89">
    <cfRule type="expression" dxfId="667" priority="281">
      <formula>B89="Not Needed"</formula>
    </cfRule>
  </conditionalFormatting>
  <conditionalFormatting sqref="C89">
    <cfRule type="expression" dxfId="666" priority="282">
      <formula>B89="Not Needed"</formula>
    </cfRule>
  </conditionalFormatting>
  <conditionalFormatting sqref="C89">
    <cfRule type="expression" dxfId="665" priority="283">
      <formula>B89="Not Needed"</formula>
    </cfRule>
  </conditionalFormatting>
  <conditionalFormatting sqref="C89">
    <cfRule type="expression" dxfId="664" priority="284">
      <formula>B89="Not Needed"</formula>
    </cfRule>
  </conditionalFormatting>
  <conditionalFormatting sqref="C90">
    <cfRule type="expression" dxfId="663" priority="285">
      <formula>B90="Not Needed"</formula>
    </cfRule>
  </conditionalFormatting>
  <conditionalFormatting sqref="C90">
    <cfRule type="expression" dxfId="662" priority="286">
      <formula>B90="Not Needed"</formula>
    </cfRule>
  </conditionalFormatting>
  <conditionalFormatting sqref="C90">
    <cfRule type="expression" dxfId="661" priority="287">
      <formula>B90="Not Needed"</formula>
    </cfRule>
  </conditionalFormatting>
  <conditionalFormatting sqref="C90">
    <cfRule type="expression" dxfId="660" priority="288">
      <formula>B90="Not Needed"</formula>
    </cfRule>
  </conditionalFormatting>
  <conditionalFormatting sqref="C90">
    <cfRule type="expression" dxfId="659" priority="289">
      <formula>B90="Not Needed"</formula>
    </cfRule>
  </conditionalFormatting>
  <conditionalFormatting sqref="C90">
    <cfRule type="expression" dxfId="658" priority="290">
      <formula>B90="Not Needed"</formula>
    </cfRule>
  </conditionalFormatting>
  <conditionalFormatting sqref="C90">
    <cfRule type="expression" dxfId="657" priority="291">
      <formula>B90="Not Needed"</formula>
    </cfRule>
  </conditionalFormatting>
  <conditionalFormatting sqref="C90">
    <cfRule type="expression" dxfId="656" priority="292">
      <formula>B90="Not Needed"</formula>
    </cfRule>
  </conditionalFormatting>
  <conditionalFormatting sqref="C90">
    <cfRule type="expression" dxfId="655" priority="293">
      <formula>B90="Not Needed"</formula>
    </cfRule>
  </conditionalFormatting>
  <conditionalFormatting sqref="C90">
    <cfRule type="expression" dxfId="654" priority="294">
      <formula>B90="Not Needed"</formula>
    </cfRule>
  </conditionalFormatting>
  <conditionalFormatting sqref="C91">
    <cfRule type="expression" dxfId="653" priority="295">
      <formula>B91="Not Needed"</formula>
    </cfRule>
  </conditionalFormatting>
  <conditionalFormatting sqref="C91">
    <cfRule type="expression" dxfId="652" priority="296">
      <formula>B91="Not Needed"</formula>
    </cfRule>
  </conditionalFormatting>
  <conditionalFormatting sqref="C91">
    <cfRule type="expression" dxfId="651" priority="297">
      <formula>B91="Not Needed"</formula>
    </cfRule>
  </conditionalFormatting>
  <conditionalFormatting sqref="C91">
    <cfRule type="expression" dxfId="650" priority="298">
      <formula>B91="Not Needed"</formula>
    </cfRule>
  </conditionalFormatting>
  <conditionalFormatting sqref="C91">
    <cfRule type="expression" dxfId="649" priority="299">
      <formula>B91="Not Needed"</formula>
    </cfRule>
  </conditionalFormatting>
  <conditionalFormatting sqref="C91">
    <cfRule type="expression" dxfId="648" priority="300">
      <formula>B91="Not Needed"</formula>
    </cfRule>
  </conditionalFormatting>
  <conditionalFormatting sqref="C91">
    <cfRule type="expression" dxfId="647" priority="301">
      <formula>B91="Not Needed"</formula>
    </cfRule>
  </conditionalFormatting>
  <conditionalFormatting sqref="C91">
    <cfRule type="expression" dxfId="646" priority="302">
      <formula>B91="Not Needed"</formula>
    </cfRule>
  </conditionalFormatting>
  <conditionalFormatting sqref="C91">
    <cfRule type="expression" dxfId="645" priority="303">
      <formula>B91="Not Needed"</formula>
    </cfRule>
  </conditionalFormatting>
  <conditionalFormatting sqref="C91">
    <cfRule type="expression" dxfId="644" priority="304">
      <formula>B91="Not Needed"</formula>
    </cfRule>
  </conditionalFormatting>
  <conditionalFormatting sqref="C92">
    <cfRule type="expression" dxfId="643" priority="305">
      <formula>B92="Not Needed"</formula>
    </cfRule>
  </conditionalFormatting>
  <conditionalFormatting sqref="C92">
    <cfRule type="expression" dxfId="642" priority="306">
      <formula>B92="Not Needed"</formula>
    </cfRule>
  </conditionalFormatting>
  <conditionalFormatting sqref="C92">
    <cfRule type="expression" dxfId="641" priority="307">
      <formula>B92="Not Needed"</formula>
    </cfRule>
  </conditionalFormatting>
  <conditionalFormatting sqref="C92">
    <cfRule type="expression" dxfId="640" priority="308">
      <formula>B92="Not Needed"</formula>
    </cfRule>
  </conditionalFormatting>
  <conditionalFormatting sqref="C92">
    <cfRule type="expression" dxfId="639" priority="309">
      <formula>B92="Not Needed"</formula>
    </cfRule>
  </conditionalFormatting>
  <conditionalFormatting sqref="C92">
    <cfRule type="expression" dxfId="638" priority="310">
      <formula>B92="Not Needed"</formula>
    </cfRule>
  </conditionalFormatting>
  <conditionalFormatting sqref="C92">
    <cfRule type="expression" dxfId="637" priority="311">
      <formula>B92="Not Needed"</formula>
    </cfRule>
  </conditionalFormatting>
  <conditionalFormatting sqref="C92">
    <cfRule type="expression" dxfId="636" priority="312">
      <formula>B92="Not Needed"</formula>
    </cfRule>
  </conditionalFormatting>
  <conditionalFormatting sqref="C92">
    <cfRule type="expression" dxfId="635" priority="313">
      <formula>B92="Not Needed"</formula>
    </cfRule>
  </conditionalFormatting>
  <conditionalFormatting sqref="C92">
    <cfRule type="expression" dxfId="634" priority="314">
      <formula>B92="Not Needed"</formula>
    </cfRule>
  </conditionalFormatting>
  <conditionalFormatting sqref="C93">
    <cfRule type="expression" dxfId="633" priority="315">
      <formula>B93="Not Needed"</formula>
    </cfRule>
  </conditionalFormatting>
  <conditionalFormatting sqref="C93">
    <cfRule type="expression" dxfId="632" priority="316">
      <formula>B93="Not Needed"</formula>
    </cfRule>
  </conditionalFormatting>
  <conditionalFormatting sqref="C93">
    <cfRule type="expression" dxfId="631" priority="317">
      <formula>B93="Not Needed"</formula>
    </cfRule>
  </conditionalFormatting>
  <conditionalFormatting sqref="C93">
    <cfRule type="expression" dxfId="630" priority="318">
      <formula>B93="Not Needed"</formula>
    </cfRule>
  </conditionalFormatting>
  <conditionalFormatting sqref="C93">
    <cfRule type="expression" dxfId="629" priority="319">
      <formula>B93="Not Needed"</formula>
    </cfRule>
  </conditionalFormatting>
  <conditionalFormatting sqref="C93">
    <cfRule type="expression" dxfId="628" priority="320">
      <formula>B93="Not Needed"</formula>
    </cfRule>
  </conditionalFormatting>
  <conditionalFormatting sqref="C93">
    <cfRule type="expression" dxfId="627" priority="321">
      <formula>B93="Not Needed"</formula>
    </cfRule>
  </conditionalFormatting>
  <conditionalFormatting sqref="C93">
    <cfRule type="expression" dxfId="626" priority="322">
      <formula>B93="Not Needed"</formula>
    </cfRule>
  </conditionalFormatting>
  <conditionalFormatting sqref="C93">
    <cfRule type="expression" dxfId="625" priority="323">
      <formula>B93="Not Needed"</formula>
    </cfRule>
  </conditionalFormatting>
  <conditionalFormatting sqref="C93">
    <cfRule type="expression" dxfId="624" priority="324">
      <formula>B93="Not Needed"</formula>
    </cfRule>
  </conditionalFormatting>
  <conditionalFormatting sqref="C94">
    <cfRule type="expression" dxfId="623" priority="325">
      <formula>B94="Not Needed"</formula>
    </cfRule>
  </conditionalFormatting>
  <conditionalFormatting sqref="C94">
    <cfRule type="expression" dxfId="622" priority="326">
      <formula>B94="Not Needed"</formula>
    </cfRule>
  </conditionalFormatting>
  <conditionalFormatting sqref="C94">
    <cfRule type="expression" dxfId="621" priority="327">
      <formula>B94="Not Needed"</formula>
    </cfRule>
  </conditionalFormatting>
  <conditionalFormatting sqref="C94">
    <cfRule type="expression" dxfId="620" priority="328">
      <formula>B94="Not Needed"</formula>
    </cfRule>
  </conditionalFormatting>
  <conditionalFormatting sqref="C94">
    <cfRule type="expression" dxfId="619" priority="329">
      <formula>B94="Not Needed"</formula>
    </cfRule>
  </conditionalFormatting>
  <conditionalFormatting sqref="C94">
    <cfRule type="expression" dxfId="618" priority="330">
      <formula>B94="Not Needed"</formula>
    </cfRule>
  </conditionalFormatting>
  <conditionalFormatting sqref="C94">
    <cfRule type="expression" dxfId="617" priority="331">
      <formula>B94="Not Needed"</formula>
    </cfRule>
  </conditionalFormatting>
  <conditionalFormatting sqref="C94">
    <cfRule type="expression" dxfId="616" priority="332">
      <formula>B94="Not Needed"</formula>
    </cfRule>
  </conditionalFormatting>
  <conditionalFormatting sqref="C94">
    <cfRule type="expression" dxfId="615" priority="333">
      <formula>B94="Not Needed"</formula>
    </cfRule>
  </conditionalFormatting>
  <conditionalFormatting sqref="C94">
    <cfRule type="expression" dxfId="614" priority="334">
      <formula>B94="Not Needed"</formula>
    </cfRule>
  </conditionalFormatting>
  <conditionalFormatting sqref="C95">
    <cfRule type="expression" dxfId="613" priority="335">
      <formula>B95="Not Needed"</formula>
    </cfRule>
  </conditionalFormatting>
  <conditionalFormatting sqref="C95">
    <cfRule type="expression" dxfId="612" priority="336">
      <formula>B95="Not Needed"</formula>
    </cfRule>
  </conditionalFormatting>
  <conditionalFormatting sqref="C95">
    <cfRule type="expression" dxfId="611" priority="337">
      <formula>B95="Not Needed"</formula>
    </cfRule>
  </conditionalFormatting>
  <conditionalFormatting sqref="C95">
    <cfRule type="expression" dxfId="610" priority="338">
      <formula>B95="Not Needed"</formula>
    </cfRule>
  </conditionalFormatting>
  <conditionalFormatting sqref="C95">
    <cfRule type="expression" dxfId="609" priority="339">
      <formula>B95="Not Needed"</formula>
    </cfRule>
  </conditionalFormatting>
  <conditionalFormatting sqref="C95">
    <cfRule type="expression" dxfId="608" priority="340">
      <formula>B95="Not Needed"</formula>
    </cfRule>
  </conditionalFormatting>
  <conditionalFormatting sqref="C95">
    <cfRule type="expression" dxfId="607" priority="341">
      <formula>B95="Not Needed"</formula>
    </cfRule>
  </conditionalFormatting>
  <conditionalFormatting sqref="C95">
    <cfRule type="expression" dxfId="606" priority="342">
      <formula>B95="Not Needed"</formula>
    </cfRule>
  </conditionalFormatting>
  <conditionalFormatting sqref="C95">
    <cfRule type="expression" dxfId="605" priority="343">
      <formula>B95="Not Needed"</formula>
    </cfRule>
  </conditionalFormatting>
  <conditionalFormatting sqref="C95">
    <cfRule type="expression" dxfId="604" priority="344">
      <formula>B95="Not Needed"</formula>
    </cfRule>
  </conditionalFormatting>
  <conditionalFormatting sqref="C96">
    <cfRule type="expression" dxfId="603" priority="345">
      <formula>B96="Not Needed"</formula>
    </cfRule>
  </conditionalFormatting>
  <conditionalFormatting sqref="C96">
    <cfRule type="expression" dxfId="602" priority="346">
      <formula>B96="Not Needed"</formula>
    </cfRule>
  </conditionalFormatting>
  <conditionalFormatting sqref="C96">
    <cfRule type="expression" dxfId="601" priority="347">
      <formula>B96="Not Needed"</formula>
    </cfRule>
  </conditionalFormatting>
  <conditionalFormatting sqref="C96">
    <cfRule type="expression" dxfId="600" priority="348">
      <formula>B96="Not Needed"</formula>
    </cfRule>
  </conditionalFormatting>
  <conditionalFormatting sqref="C96">
    <cfRule type="expression" dxfId="599" priority="349">
      <formula>B96="Not Needed"</formula>
    </cfRule>
  </conditionalFormatting>
  <conditionalFormatting sqref="C96">
    <cfRule type="expression" dxfId="598" priority="350">
      <formula>B96="Not Needed"</formula>
    </cfRule>
  </conditionalFormatting>
  <conditionalFormatting sqref="C96">
    <cfRule type="expression" dxfId="597" priority="351">
      <formula>B96="Not Needed"</formula>
    </cfRule>
  </conditionalFormatting>
  <conditionalFormatting sqref="C96">
    <cfRule type="expression" dxfId="596" priority="352">
      <formula>B96="Not Needed"</formula>
    </cfRule>
  </conditionalFormatting>
  <conditionalFormatting sqref="C96">
    <cfRule type="expression" dxfId="595" priority="353">
      <formula>B96="Not Needed"</formula>
    </cfRule>
  </conditionalFormatting>
  <conditionalFormatting sqref="C96">
    <cfRule type="expression" dxfId="594" priority="354">
      <formula>B96="Not Needed"</formula>
    </cfRule>
  </conditionalFormatting>
  <conditionalFormatting sqref="C97">
    <cfRule type="expression" dxfId="593" priority="355">
      <formula>B97="Not Needed"</formula>
    </cfRule>
  </conditionalFormatting>
  <conditionalFormatting sqref="C97">
    <cfRule type="expression" dxfId="592" priority="356">
      <formula>B97="Not Needed"</formula>
    </cfRule>
  </conditionalFormatting>
  <conditionalFormatting sqref="C97">
    <cfRule type="expression" dxfId="591" priority="357">
      <formula>B97="Not Needed"</formula>
    </cfRule>
  </conditionalFormatting>
  <conditionalFormatting sqref="C97">
    <cfRule type="expression" dxfId="590" priority="358">
      <formula>B97="Not Needed"</formula>
    </cfRule>
  </conditionalFormatting>
  <conditionalFormatting sqref="C97">
    <cfRule type="expression" dxfId="589" priority="359">
      <formula>B97="Not Needed"</formula>
    </cfRule>
  </conditionalFormatting>
  <conditionalFormatting sqref="C97">
    <cfRule type="expression" dxfId="588" priority="360">
      <formula>B97="Not Needed"</formula>
    </cfRule>
  </conditionalFormatting>
  <conditionalFormatting sqref="C97">
    <cfRule type="expression" dxfId="587" priority="361">
      <formula>B97="Not Needed"</formula>
    </cfRule>
  </conditionalFormatting>
  <conditionalFormatting sqref="C97">
    <cfRule type="expression" dxfId="586" priority="362">
      <formula>B97="Not Needed"</formula>
    </cfRule>
  </conditionalFormatting>
  <conditionalFormatting sqref="C97">
    <cfRule type="expression" dxfId="585" priority="363">
      <formula>B97="Not Needed"</formula>
    </cfRule>
  </conditionalFormatting>
  <conditionalFormatting sqref="C97">
    <cfRule type="expression" dxfId="584" priority="364">
      <formula>B97="Not Needed"</formula>
    </cfRule>
  </conditionalFormatting>
  <conditionalFormatting sqref="C98">
    <cfRule type="expression" dxfId="583" priority="365">
      <formula>B98="Not Needed"</formula>
    </cfRule>
  </conditionalFormatting>
  <conditionalFormatting sqref="C98">
    <cfRule type="expression" dxfId="582" priority="366">
      <formula>B98="Not Needed"</formula>
    </cfRule>
  </conditionalFormatting>
  <conditionalFormatting sqref="C98">
    <cfRule type="expression" dxfId="581" priority="367">
      <formula>B98="Not Needed"</formula>
    </cfRule>
  </conditionalFormatting>
  <conditionalFormatting sqref="C98">
    <cfRule type="expression" dxfId="580" priority="368">
      <formula>B98="Not Needed"</formula>
    </cfRule>
  </conditionalFormatting>
  <conditionalFormatting sqref="C98">
    <cfRule type="expression" dxfId="579" priority="369">
      <formula>B98="Not Needed"</formula>
    </cfRule>
  </conditionalFormatting>
  <conditionalFormatting sqref="C98">
    <cfRule type="expression" dxfId="578" priority="370">
      <formula>B98="Not Needed"</formula>
    </cfRule>
  </conditionalFormatting>
  <conditionalFormatting sqref="C98">
    <cfRule type="expression" dxfId="577" priority="371">
      <formula>B98="Not Needed"</formula>
    </cfRule>
  </conditionalFormatting>
  <conditionalFormatting sqref="C98">
    <cfRule type="expression" dxfId="576" priority="372">
      <formula>B98="Not Needed"</formula>
    </cfRule>
  </conditionalFormatting>
  <conditionalFormatting sqref="C98">
    <cfRule type="expression" dxfId="575" priority="373">
      <formula>B98="Not Needed"</formula>
    </cfRule>
  </conditionalFormatting>
  <conditionalFormatting sqref="C98">
    <cfRule type="expression" dxfId="574" priority="374">
      <formula>B98="Not Needed"</formula>
    </cfRule>
  </conditionalFormatting>
  <conditionalFormatting sqref="C99">
    <cfRule type="expression" dxfId="573" priority="375">
      <formula>B99="Not Needed"</formula>
    </cfRule>
  </conditionalFormatting>
  <conditionalFormatting sqref="C99">
    <cfRule type="expression" dxfId="572" priority="376">
      <formula>B99="Not Needed"</formula>
    </cfRule>
  </conditionalFormatting>
  <conditionalFormatting sqref="C99">
    <cfRule type="expression" dxfId="571" priority="377">
      <formula>B99="Not Needed"</formula>
    </cfRule>
  </conditionalFormatting>
  <conditionalFormatting sqref="C99">
    <cfRule type="expression" dxfId="570" priority="378">
      <formula>B99="Not Needed"</formula>
    </cfRule>
  </conditionalFormatting>
  <conditionalFormatting sqref="C99">
    <cfRule type="expression" dxfId="569" priority="379">
      <formula>B99="Not Needed"</formula>
    </cfRule>
  </conditionalFormatting>
  <conditionalFormatting sqref="C99">
    <cfRule type="expression" dxfId="568" priority="380">
      <formula>B99="Not Needed"</formula>
    </cfRule>
  </conditionalFormatting>
  <conditionalFormatting sqref="C99">
    <cfRule type="expression" dxfId="567" priority="381">
      <formula>B99="Not Needed"</formula>
    </cfRule>
  </conditionalFormatting>
  <conditionalFormatting sqref="C99">
    <cfRule type="expression" dxfId="566" priority="382">
      <formula>B99="Not Needed"</formula>
    </cfRule>
  </conditionalFormatting>
  <conditionalFormatting sqref="C99">
    <cfRule type="expression" dxfId="565" priority="383">
      <formula>B99="Not Needed"</formula>
    </cfRule>
  </conditionalFormatting>
  <conditionalFormatting sqref="C99">
    <cfRule type="expression" dxfId="564" priority="384">
      <formula>B99="Not Needed"</formula>
    </cfRule>
  </conditionalFormatting>
  <conditionalFormatting sqref="C100">
    <cfRule type="expression" dxfId="563" priority="385">
      <formula>B100="Not Needed"</formula>
    </cfRule>
  </conditionalFormatting>
  <conditionalFormatting sqref="C100">
    <cfRule type="expression" dxfId="562" priority="386">
      <formula>B100="Not Needed"</formula>
    </cfRule>
  </conditionalFormatting>
  <conditionalFormatting sqref="C100">
    <cfRule type="expression" dxfId="561" priority="387">
      <formula>B100="Not Needed"</formula>
    </cfRule>
  </conditionalFormatting>
  <conditionalFormatting sqref="C100">
    <cfRule type="expression" dxfId="560" priority="388">
      <formula>B100="Not Needed"</formula>
    </cfRule>
  </conditionalFormatting>
  <conditionalFormatting sqref="C100">
    <cfRule type="expression" dxfId="559" priority="389">
      <formula>B100="Not Needed"</formula>
    </cfRule>
  </conditionalFormatting>
  <conditionalFormatting sqref="C100">
    <cfRule type="expression" dxfId="558" priority="390">
      <formula>B100="Not Needed"</formula>
    </cfRule>
  </conditionalFormatting>
  <conditionalFormatting sqref="C100">
    <cfRule type="expression" dxfId="557" priority="391">
      <formula>B100="Not Needed"</formula>
    </cfRule>
  </conditionalFormatting>
  <conditionalFormatting sqref="C100">
    <cfRule type="expression" dxfId="556" priority="392">
      <formula>B100="Not Needed"</formula>
    </cfRule>
  </conditionalFormatting>
  <conditionalFormatting sqref="C100">
    <cfRule type="expression" dxfId="555" priority="393">
      <formula>B100="Not Needed"</formula>
    </cfRule>
  </conditionalFormatting>
  <conditionalFormatting sqref="C100">
    <cfRule type="expression" dxfId="554" priority="394">
      <formula>B100="Not Needed"</formula>
    </cfRule>
  </conditionalFormatting>
  <conditionalFormatting sqref="C101">
    <cfRule type="expression" dxfId="553" priority="395">
      <formula>B101="Not Needed"</formula>
    </cfRule>
  </conditionalFormatting>
  <conditionalFormatting sqref="C101">
    <cfRule type="expression" dxfId="552" priority="396">
      <formula>B101="Not Needed"</formula>
    </cfRule>
  </conditionalFormatting>
  <conditionalFormatting sqref="C101">
    <cfRule type="expression" dxfId="551" priority="397">
      <formula>B101="Not Needed"</formula>
    </cfRule>
  </conditionalFormatting>
  <conditionalFormatting sqref="C101">
    <cfRule type="expression" dxfId="550" priority="398">
      <formula>B101="Not Needed"</formula>
    </cfRule>
  </conditionalFormatting>
  <conditionalFormatting sqref="C101">
    <cfRule type="expression" dxfId="549" priority="399">
      <formula>B101="Not Needed"</formula>
    </cfRule>
  </conditionalFormatting>
  <conditionalFormatting sqref="C101">
    <cfRule type="expression" dxfId="548" priority="400">
      <formula>B101="Not Needed"</formula>
    </cfRule>
  </conditionalFormatting>
  <conditionalFormatting sqref="C101">
    <cfRule type="expression" dxfId="547" priority="401">
      <formula>B101="Not Needed"</formula>
    </cfRule>
  </conditionalFormatting>
  <conditionalFormatting sqref="C101">
    <cfRule type="expression" dxfId="546" priority="402">
      <formula>B101="Not Needed"</formula>
    </cfRule>
  </conditionalFormatting>
  <conditionalFormatting sqref="C101">
    <cfRule type="expression" dxfId="545" priority="403">
      <formula>B101="Not Needed"</formula>
    </cfRule>
  </conditionalFormatting>
  <conditionalFormatting sqref="C101">
    <cfRule type="expression" dxfId="544" priority="404">
      <formula>B101="Not Needed"</formula>
    </cfRule>
  </conditionalFormatting>
  <conditionalFormatting sqref="C102">
    <cfRule type="expression" dxfId="543" priority="405">
      <formula>B102="Not Needed"</formula>
    </cfRule>
  </conditionalFormatting>
  <conditionalFormatting sqref="C102">
    <cfRule type="expression" dxfId="542" priority="406">
      <formula>B102="Not Needed"</formula>
    </cfRule>
  </conditionalFormatting>
  <conditionalFormatting sqref="C102">
    <cfRule type="expression" dxfId="541" priority="407">
      <formula>B102="Not Needed"</formula>
    </cfRule>
  </conditionalFormatting>
  <conditionalFormatting sqref="C102">
    <cfRule type="expression" dxfId="540" priority="408">
      <formula>B102="Not Needed"</formula>
    </cfRule>
  </conditionalFormatting>
  <conditionalFormatting sqref="C102">
    <cfRule type="expression" dxfId="539" priority="409">
      <formula>B102="Not Needed"</formula>
    </cfRule>
  </conditionalFormatting>
  <conditionalFormatting sqref="C102">
    <cfRule type="expression" dxfId="538" priority="410">
      <formula>B102="Not Needed"</formula>
    </cfRule>
  </conditionalFormatting>
  <conditionalFormatting sqref="C102">
    <cfRule type="expression" dxfId="537" priority="411">
      <formula>B102="Not Needed"</formula>
    </cfRule>
  </conditionalFormatting>
  <conditionalFormatting sqref="C102">
    <cfRule type="expression" dxfId="536" priority="412">
      <formula>B102="Not Needed"</formula>
    </cfRule>
  </conditionalFormatting>
  <conditionalFormatting sqref="C102">
    <cfRule type="expression" dxfId="535" priority="413">
      <formula>B102="Not Needed"</formula>
    </cfRule>
  </conditionalFormatting>
  <conditionalFormatting sqref="C102">
    <cfRule type="expression" dxfId="534" priority="414">
      <formula>B102="Not Needed"</formula>
    </cfRule>
  </conditionalFormatting>
  <conditionalFormatting sqref="C103">
    <cfRule type="expression" dxfId="533" priority="415">
      <formula>B103="Not Needed"</formula>
    </cfRule>
  </conditionalFormatting>
  <conditionalFormatting sqref="C103">
    <cfRule type="expression" dxfId="532" priority="416">
      <formula>B103="Not Needed"</formula>
    </cfRule>
  </conditionalFormatting>
  <conditionalFormatting sqref="C103">
    <cfRule type="expression" dxfId="531" priority="417">
      <formula>B103="Not Needed"</formula>
    </cfRule>
  </conditionalFormatting>
  <conditionalFormatting sqref="C103">
    <cfRule type="expression" dxfId="530" priority="418">
      <formula>B103="Not Needed"</formula>
    </cfRule>
  </conditionalFormatting>
  <conditionalFormatting sqref="C103">
    <cfRule type="expression" dxfId="529" priority="419">
      <formula>B103="Not Needed"</formula>
    </cfRule>
  </conditionalFormatting>
  <conditionalFormatting sqref="C103">
    <cfRule type="expression" dxfId="528" priority="420">
      <formula>B103="Not Needed"</formula>
    </cfRule>
  </conditionalFormatting>
  <conditionalFormatting sqref="C103">
    <cfRule type="expression" dxfId="527" priority="421">
      <formula>B103="Not Needed"</formula>
    </cfRule>
  </conditionalFormatting>
  <conditionalFormatting sqref="C103">
    <cfRule type="expression" dxfId="526" priority="422">
      <formula>B103="Not Needed"</formula>
    </cfRule>
  </conditionalFormatting>
  <conditionalFormatting sqref="C103">
    <cfRule type="expression" dxfId="525" priority="423">
      <formula>B103="Not Needed"</formula>
    </cfRule>
  </conditionalFormatting>
  <conditionalFormatting sqref="C103">
    <cfRule type="expression" dxfId="524" priority="424">
      <formula>B103="Not Needed"</formula>
    </cfRule>
  </conditionalFormatting>
  <conditionalFormatting sqref="C104">
    <cfRule type="expression" dxfId="523" priority="425">
      <formula>B104="Not Needed"</formula>
    </cfRule>
  </conditionalFormatting>
  <conditionalFormatting sqref="C104">
    <cfRule type="expression" dxfId="522" priority="426">
      <formula>B104="Not Needed"</formula>
    </cfRule>
  </conditionalFormatting>
  <conditionalFormatting sqref="C104">
    <cfRule type="expression" dxfId="521" priority="427">
      <formula>B104="Not Needed"</formula>
    </cfRule>
  </conditionalFormatting>
  <conditionalFormatting sqref="C104">
    <cfRule type="expression" dxfId="520" priority="428">
      <formula>B104="Not Needed"</formula>
    </cfRule>
  </conditionalFormatting>
  <conditionalFormatting sqref="C104">
    <cfRule type="expression" dxfId="519" priority="429">
      <formula>B104="Not Needed"</formula>
    </cfRule>
  </conditionalFormatting>
  <conditionalFormatting sqref="C104">
    <cfRule type="expression" dxfId="518" priority="430">
      <formula>B104="Not Needed"</formula>
    </cfRule>
  </conditionalFormatting>
  <conditionalFormatting sqref="C104">
    <cfRule type="expression" dxfId="517" priority="431">
      <formula>B104="Not Needed"</formula>
    </cfRule>
  </conditionalFormatting>
  <conditionalFormatting sqref="C104">
    <cfRule type="expression" dxfId="516" priority="432">
      <formula>B104="Not Needed"</formula>
    </cfRule>
  </conditionalFormatting>
  <conditionalFormatting sqref="C104">
    <cfRule type="expression" dxfId="515" priority="433">
      <formula>B104="Not Needed"</formula>
    </cfRule>
  </conditionalFormatting>
  <conditionalFormatting sqref="C104">
    <cfRule type="expression" dxfId="514" priority="434">
      <formula>B104="Not Needed"</formula>
    </cfRule>
  </conditionalFormatting>
  <conditionalFormatting sqref="C105">
    <cfRule type="expression" dxfId="513" priority="435">
      <formula>B105="Not Needed"</formula>
    </cfRule>
  </conditionalFormatting>
  <conditionalFormatting sqref="C105">
    <cfRule type="expression" dxfId="512" priority="436">
      <formula>B105="Not Needed"</formula>
    </cfRule>
  </conditionalFormatting>
  <conditionalFormatting sqref="C105">
    <cfRule type="expression" dxfId="511" priority="437">
      <formula>B105="Not Needed"</formula>
    </cfRule>
  </conditionalFormatting>
  <conditionalFormatting sqref="C105">
    <cfRule type="expression" dxfId="510" priority="438">
      <formula>B105="Not Needed"</formula>
    </cfRule>
  </conditionalFormatting>
  <conditionalFormatting sqref="C105">
    <cfRule type="expression" dxfId="509" priority="439">
      <formula>B105="Not Needed"</formula>
    </cfRule>
  </conditionalFormatting>
  <conditionalFormatting sqref="C105">
    <cfRule type="expression" dxfId="508" priority="440">
      <formula>B105="Not Needed"</formula>
    </cfRule>
  </conditionalFormatting>
  <conditionalFormatting sqref="C105">
    <cfRule type="expression" dxfId="507" priority="441">
      <formula>B105="Not Needed"</formula>
    </cfRule>
  </conditionalFormatting>
  <conditionalFormatting sqref="C105">
    <cfRule type="expression" dxfId="506" priority="442">
      <formula>B105="Not Needed"</formula>
    </cfRule>
  </conditionalFormatting>
  <conditionalFormatting sqref="C105">
    <cfRule type="expression" dxfId="505" priority="443">
      <formula>B105="Not Needed"</formula>
    </cfRule>
  </conditionalFormatting>
  <conditionalFormatting sqref="C105">
    <cfRule type="expression" dxfId="504" priority="444">
      <formula>B105="Not Needed"</formula>
    </cfRule>
  </conditionalFormatting>
  <conditionalFormatting sqref="C106">
    <cfRule type="expression" dxfId="503" priority="445">
      <formula>B106="Not Needed"</formula>
    </cfRule>
  </conditionalFormatting>
  <conditionalFormatting sqref="C106">
    <cfRule type="expression" dxfId="502" priority="446">
      <formula>B106="Not Needed"</formula>
    </cfRule>
  </conditionalFormatting>
  <conditionalFormatting sqref="C106">
    <cfRule type="expression" dxfId="501" priority="447">
      <formula>B106="Not Needed"</formula>
    </cfRule>
  </conditionalFormatting>
  <conditionalFormatting sqref="C106">
    <cfRule type="expression" dxfId="500" priority="448">
      <formula>B106="Not Needed"</formula>
    </cfRule>
  </conditionalFormatting>
  <conditionalFormatting sqref="C106">
    <cfRule type="expression" dxfId="499" priority="449">
      <formula>B106="Not Needed"</formula>
    </cfRule>
  </conditionalFormatting>
  <conditionalFormatting sqref="C106">
    <cfRule type="expression" dxfId="498" priority="450">
      <formula>B106="Not Needed"</formula>
    </cfRule>
  </conditionalFormatting>
  <conditionalFormatting sqref="C106">
    <cfRule type="expression" dxfId="497" priority="451">
      <formula>B106="Not Needed"</formula>
    </cfRule>
  </conditionalFormatting>
  <conditionalFormatting sqref="C106">
    <cfRule type="expression" dxfId="496" priority="452">
      <formula>B106="Not Needed"</formula>
    </cfRule>
  </conditionalFormatting>
  <conditionalFormatting sqref="C106">
    <cfRule type="expression" dxfId="495" priority="453">
      <formula>B106="Not Needed"</formula>
    </cfRule>
  </conditionalFormatting>
  <conditionalFormatting sqref="C106">
    <cfRule type="expression" dxfId="494" priority="454">
      <formula>B106="Not Needed"</formula>
    </cfRule>
  </conditionalFormatting>
  <conditionalFormatting sqref="C108">
    <cfRule type="expression" dxfId="493" priority="455">
      <formula>B108="Not Needed"</formula>
    </cfRule>
  </conditionalFormatting>
  <conditionalFormatting sqref="C108">
    <cfRule type="expression" dxfId="492" priority="456">
      <formula>B108="Not Needed"</formula>
    </cfRule>
  </conditionalFormatting>
  <conditionalFormatting sqref="C108">
    <cfRule type="expression" dxfId="491" priority="457">
      <formula>B108="Not Needed"</formula>
    </cfRule>
  </conditionalFormatting>
  <conditionalFormatting sqref="C108">
    <cfRule type="expression" dxfId="490" priority="458">
      <formula>B108="Not Needed"</formula>
    </cfRule>
  </conditionalFormatting>
  <conditionalFormatting sqref="C108">
    <cfRule type="expression" dxfId="489" priority="459">
      <formula>B108="Not Needed"</formula>
    </cfRule>
  </conditionalFormatting>
  <conditionalFormatting sqref="C108">
    <cfRule type="expression" dxfId="488" priority="460">
      <formula>B108="Not Needed"</formula>
    </cfRule>
  </conditionalFormatting>
  <conditionalFormatting sqref="C108">
    <cfRule type="expression" dxfId="487" priority="461">
      <formula>B108="Not Needed"</formula>
    </cfRule>
  </conditionalFormatting>
  <conditionalFormatting sqref="C108">
    <cfRule type="expression" dxfId="486" priority="462">
      <formula>B108="Not Needed"</formula>
    </cfRule>
  </conditionalFormatting>
  <conditionalFormatting sqref="C108">
    <cfRule type="expression" dxfId="485" priority="463">
      <formula>B108="Not Needed"</formula>
    </cfRule>
  </conditionalFormatting>
  <conditionalFormatting sqref="C108">
    <cfRule type="expression" dxfId="484" priority="464">
      <formula>B108="Not Needed"</formula>
    </cfRule>
  </conditionalFormatting>
  <conditionalFormatting sqref="D88">
    <cfRule type="expression" dxfId="483" priority="465">
      <formula>B88="Not Needed"</formula>
    </cfRule>
  </conditionalFormatting>
  <conditionalFormatting sqref="D88">
    <cfRule type="expression" dxfId="482" priority="466">
      <formula>B88="Not Needed"</formula>
    </cfRule>
  </conditionalFormatting>
  <conditionalFormatting sqref="D88">
    <cfRule type="expression" dxfId="481" priority="467">
      <formula>B88="Not Needed"</formula>
    </cfRule>
  </conditionalFormatting>
  <conditionalFormatting sqref="D88">
    <cfRule type="expression" dxfId="480" priority="468">
      <formula>B88="Not Needed"</formula>
    </cfRule>
  </conditionalFormatting>
  <conditionalFormatting sqref="D88">
    <cfRule type="expression" dxfId="479" priority="469">
      <formula>B88="Not Needed"</formula>
    </cfRule>
  </conditionalFormatting>
  <conditionalFormatting sqref="D88">
    <cfRule type="expression" dxfId="478" priority="470">
      <formula>B88="Not Needed"</formula>
    </cfRule>
  </conditionalFormatting>
  <conditionalFormatting sqref="D88">
    <cfRule type="expression" dxfId="477" priority="471">
      <formula>B88="Not Needed"</formula>
    </cfRule>
  </conditionalFormatting>
  <conditionalFormatting sqref="D88">
    <cfRule type="expression" dxfId="476" priority="472">
      <formula>B88="Not Needed"</formula>
    </cfRule>
  </conditionalFormatting>
  <conditionalFormatting sqref="D88">
    <cfRule type="expression" dxfId="475" priority="473">
      <formula>B88="Not Needed"</formula>
    </cfRule>
  </conditionalFormatting>
  <conditionalFormatting sqref="D88">
    <cfRule type="expression" dxfId="474" priority="474">
      <formula>B88="Not Needed"</formula>
    </cfRule>
  </conditionalFormatting>
  <conditionalFormatting sqref="D89">
    <cfRule type="expression" dxfId="473" priority="475">
      <formula>B89="Not Needed"</formula>
    </cfRule>
  </conditionalFormatting>
  <conditionalFormatting sqref="D89">
    <cfRule type="expression" dxfId="472" priority="476">
      <formula>B89="Not Needed"</formula>
    </cfRule>
  </conditionalFormatting>
  <conditionalFormatting sqref="D89">
    <cfRule type="expression" dxfId="471" priority="477">
      <formula>B89="Not Needed"</formula>
    </cfRule>
  </conditionalFormatting>
  <conditionalFormatting sqref="D89">
    <cfRule type="expression" dxfId="470" priority="478">
      <formula>B89="Not Needed"</formula>
    </cfRule>
  </conditionalFormatting>
  <conditionalFormatting sqref="D89">
    <cfRule type="expression" dxfId="469" priority="479">
      <formula>B89="Not Needed"</formula>
    </cfRule>
  </conditionalFormatting>
  <conditionalFormatting sqref="D89">
    <cfRule type="expression" dxfId="468" priority="480">
      <formula>B89="Not Needed"</formula>
    </cfRule>
  </conditionalFormatting>
  <conditionalFormatting sqref="D89">
    <cfRule type="expression" dxfId="467" priority="481">
      <formula>B89="Not Needed"</formula>
    </cfRule>
  </conditionalFormatting>
  <conditionalFormatting sqref="D89">
    <cfRule type="expression" dxfId="466" priority="482">
      <formula>B89="Not Needed"</formula>
    </cfRule>
  </conditionalFormatting>
  <conditionalFormatting sqref="D89">
    <cfRule type="expression" dxfId="465" priority="483">
      <formula>B89="Not Needed"</formula>
    </cfRule>
  </conditionalFormatting>
  <conditionalFormatting sqref="D89">
    <cfRule type="expression" dxfId="464" priority="484">
      <formula>B89="Not Needed"</formula>
    </cfRule>
  </conditionalFormatting>
  <conditionalFormatting sqref="D90">
    <cfRule type="expression" dxfId="463" priority="485">
      <formula>B90="Not Needed"</formula>
    </cfRule>
  </conditionalFormatting>
  <conditionalFormatting sqref="D90">
    <cfRule type="expression" dxfId="462" priority="486">
      <formula>B90="Not Needed"</formula>
    </cfRule>
  </conditionalFormatting>
  <conditionalFormatting sqref="D90">
    <cfRule type="expression" dxfId="461" priority="487">
      <formula>B90="Not Needed"</formula>
    </cfRule>
  </conditionalFormatting>
  <conditionalFormatting sqref="D90">
    <cfRule type="expression" dxfId="460" priority="488">
      <formula>B90="Not Needed"</formula>
    </cfRule>
  </conditionalFormatting>
  <conditionalFormatting sqref="D90">
    <cfRule type="expression" dxfId="459" priority="489">
      <formula>B90="Not Needed"</formula>
    </cfRule>
  </conditionalFormatting>
  <conditionalFormatting sqref="D90">
    <cfRule type="expression" dxfId="458" priority="490">
      <formula>B90="Not Needed"</formula>
    </cfRule>
  </conditionalFormatting>
  <conditionalFormatting sqref="D90">
    <cfRule type="expression" dxfId="457" priority="491">
      <formula>B90="Not Needed"</formula>
    </cfRule>
  </conditionalFormatting>
  <conditionalFormatting sqref="D90">
    <cfRule type="expression" dxfId="456" priority="492">
      <formula>B90="Not Needed"</formula>
    </cfRule>
  </conditionalFormatting>
  <conditionalFormatting sqref="D90">
    <cfRule type="expression" dxfId="455" priority="493">
      <formula>B90="Not Needed"</formula>
    </cfRule>
  </conditionalFormatting>
  <conditionalFormatting sqref="D90">
    <cfRule type="expression" dxfId="454" priority="494">
      <formula>B90="Not Needed"</formula>
    </cfRule>
  </conditionalFormatting>
  <conditionalFormatting sqref="D91">
    <cfRule type="expression" dxfId="453" priority="495">
      <formula>B91="Not Needed"</formula>
    </cfRule>
  </conditionalFormatting>
  <conditionalFormatting sqref="D91">
    <cfRule type="expression" dxfId="452" priority="496">
      <formula>B91="Not Needed"</formula>
    </cfRule>
  </conditionalFormatting>
  <conditionalFormatting sqref="D91">
    <cfRule type="expression" dxfId="451" priority="497">
      <formula>B91="Not Needed"</formula>
    </cfRule>
  </conditionalFormatting>
  <conditionalFormatting sqref="D91">
    <cfRule type="expression" dxfId="450" priority="498">
      <formula>B91="Not Needed"</formula>
    </cfRule>
  </conditionalFormatting>
  <conditionalFormatting sqref="D91">
    <cfRule type="expression" dxfId="449" priority="499">
      <formula>B91="Not Needed"</formula>
    </cfRule>
  </conditionalFormatting>
  <conditionalFormatting sqref="D91">
    <cfRule type="expression" dxfId="448" priority="500">
      <formula>B91="Not Needed"</formula>
    </cfRule>
  </conditionalFormatting>
  <conditionalFormatting sqref="D91">
    <cfRule type="expression" dxfId="447" priority="501">
      <formula>B91="Not Needed"</formula>
    </cfRule>
  </conditionalFormatting>
  <conditionalFormatting sqref="D91">
    <cfRule type="expression" dxfId="446" priority="502">
      <formula>B91="Not Needed"</formula>
    </cfRule>
  </conditionalFormatting>
  <conditionalFormatting sqref="D91">
    <cfRule type="expression" dxfId="445" priority="503">
      <formula>B91="Not Needed"</formula>
    </cfRule>
  </conditionalFormatting>
  <conditionalFormatting sqref="D91">
    <cfRule type="expression" dxfId="444" priority="504">
      <formula>B91="Not Needed"</formula>
    </cfRule>
  </conditionalFormatting>
  <conditionalFormatting sqref="D92">
    <cfRule type="expression" dxfId="443" priority="505">
      <formula>B92="Not Needed"</formula>
    </cfRule>
  </conditionalFormatting>
  <conditionalFormatting sqref="D92">
    <cfRule type="expression" dxfId="442" priority="506">
      <formula>B92="Not Needed"</formula>
    </cfRule>
  </conditionalFormatting>
  <conditionalFormatting sqref="D92">
    <cfRule type="expression" dxfId="441" priority="507">
      <formula>B92="Not Needed"</formula>
    </cfRule>
  </conditionalFormatting>
  <conditionalFormatting sqref="D92">
    <cfRule type="expression" dxfId="440" priority="508">
      <formula>B92="Not Needed"</formula>
    </cfRule>
  </conditionalFormatting>
  <conditionalFormatting sqref="D92">
    <cfRule type="expression" dxfId="439" priority="509">
      <formula>B92="Not Needed"</formula>
    </cfRule>
  </conditionalFormatting>
  <conditionalFormatting sqref="D92">
    <cfRule type="expression" dxfId="438" priority="510">
      <formula>B92="Not Needed"</formula>
    </cfRule>
  </conditionalFormatting>
  <conditionalFormatting sqref="D92">
    <cfRule type="expression" dxfId="437" priority="511">
      <formula>B92="Not Needed"</formula>
    </cfRule>
  </conditionalFormatting>
  <conditionalFormatting sqref="D92">
    <cfRule type="expression" dxfId="436" priority="512">
      <formula>B92="Not Needed"</formula>
    </cfRule>
  </conditionalFormatting>
  <conditionalFormatting sqref="D92">
    <cfRule type="expression" dxfId="435" priority="513">
      <formula>B92="Not Needed"</formula>
    </cfRule>
  </conditionalFormatting>
  <conditionalFormatting sqref="D92">
    <cfRule type="expression" dxfId="434" priority="514">
      <formula>B92="Not Needed"</formula>
    </cfRule>
  </conditionalFormatting>
  <conditionalFormatting sqref="D93">
    <cfRule type="expression" dxfId="433" priority="515">
      <formula>B93="Not Needed"</formula>
    </cfRule>
  </conditionalFormatting>
  <conditionalFormatting sqref="D93">
    <cfRule type="expression" dxfId="432" priority="516">
      <formula>B93="Not Needed"</formula>
    </cfRule>
  </conditionalFormatting>
  <conditionalFormatting sqref="D93">
    <cfRule type="expression" dxfId="431" priority="517">
      <formula>B93="Not Needed"</formula>
    </cfRule>
  </conditionalFormatting>
  <conditionalFormatting sqref="D93">
    <cfRule type="expression" dxfId="430" priority="518">
      <formula>B93="Not Needed"</formula>
    </cfRule>
  </conditionalFormatting>
  <conditionalFormatting sqref="D93">
    <cfRule type="expression" dxfId="429" priority="519">
      <formula>B93="Not Needed"</formula>
    </cfRule>
  </conditionalFormatting>
  <conditionalFormatting sqref="D93">
    <cfRule type="expression" dxfId="428" priority="520">
      <formula>B93="Not Needed"</formula>
    </cfRule>
  </conditionalFormatting>
  <conditionalFormatting sqref="D93">
    <cfRule type="expression" dxfId="427" priority="521">
      <formula>B93="Not Needed"</formula>
    </cfRule>
  </conditionalFormatting>
  <conditionalFormatting sqref="D93">
    <cfRule type="expression" dxfId="426" priority="522">
      <formula>B93="Not Needed"</formula>
    </cfRule>
  </conditionalFormatting>
  <conditionalFormatting sqref="D93">
    <cfRule type="expression" dxfId="425" priority="523">
      <formula>B93="Not Needed"</formula>
    </cfRule>
  </conditionalFormatting>
  <conditionalFormatting sqref="D93">
    <cfRule type="expression" dxfId="424" priority="524">
      <formula>B93="Not Needed"</formula>
    </cfRule>
  </conditionalFormatting>
  <conditionalFormatting sqref="D94">
    <cfRule type="expression" dxfId="423" priority="525">
      <formula>B94="Not Needed"</formula>
    </cfRule>
  </conditionalFormatting>
  <conditionalFormatting sqref="D94">
    <cfRule type="expression" dxfId="422" priority="526">
      <formula>B94="Not Needed"</formula>
    </cfRule>
  </conditionalFormatting>
  <conditionalFormatting sqref="D94">
    <cfRule type="expression" dxfId="421" priority="527">
      <formula>B94="Not Needed"</formula>
    </cfRule>
  </conditionalFormatting>
  <conditionalFormatting sqref="D94">
    <cfRule type="expression" dxfId="420" priority="528">
      <formula>B94="Not Needed"</formula>
    </cfRule>
  </conditionalFormatting>
  <conditionalFormatting sqref="D94">
    <cfRule type="expression" dxfId="419" priority="529">
      <formula>B94="Not Needed"</formula>
    </cfRule>
  </conditionalFormatting>
  <conditionalFormatting sqref="D94">
    <cfRule type="expression" dxfId="418" priority="530">
      <formula>B94="Not Needed"</formula>
    </cfRule>
  </conditionalFormatting>
  <conditionalFormatting sqref="D94">
    <cfRule type="expression" dxfId="417" priority="531">
      <formula>B94="Not Needed"</formula>
    </cfRule>
  </conditionalFormatting>
  <conditionalFormatting sqref="D94">
    <cfRule type="expression" dxfId="416" priority="532">
      <formula>B94="Not Needed"</formula>
    </cfRule>
  </conditionalFormatting>
  <conditionalFormatting sqref="D94">
    <cfRule type="expression" dxfId="415" priority="533">
      <formula>B94="Not Needed"</formula>
    </cfRule>
  </conditionalFormatting>
  <conditionalFormatting sqref="D94">
    <cfRule type="expression" dxfId="414" priority="534">
      <formula>B94="Not Needed"</formula>
    </cfRule>
  </conditionalFormatting>
  <conditionalFormatting sqref="D95">
    <cfRule type="expression" dxfId="413" priority="535">
      <formula>B95="Not Needed"</formula>
    </cfRule>
  </conditionalFormatting>
  <conditionalFormatting sqref="D95">
    <cfRule type="expression" dxfId="412" priority="536">
      <formula>B95="Not Needed"</formula>
    </cfRule>
  </conditionalFormatting>
  <conditionalFormatting sqref="D95">
    <cfRule type="expression" dxfId="411" priority="537">
      <formula>B95="Not Needed"</formula>
    </cfRule>
  </conditionalFormatting>
  <conditionalFormatting sqref="D95">
    <cfRule type="expression" dxfId="410" priority="538">
      <formula>B95="Not Needed"</formula>
    </cfRule>
  </conditionalFormatting>
  <conditionalFormatting sqref="D95">
    <cfRule type="expression" dxfId="409" priority="539">
      <formula>B95="Not Needed"</formula>
    </cfRule>
  </conditionalFormatting>
  <conditionalFormatting sqref="D95">
    <cfRule type="expression" dxfId="408" priority="540">
      <formula>B95="Not Needed"</formula>
    </cfRule>
  </conditionalFormatting>
  <conditionalFormatting sqref="D95">
    <cfRule type="expression" dxfId="407" priority="541">
      <formula>B95="Not Needed"</formula>
    </cfRule>
  </conditionalFormatting>
  <conditionalFormatting sqref="D95">
    <cfRule type="expression" dxfId="406" priority="542">
      <formula>B95="Not Needed"</formula>
    </cfRule>
  </conditionalFormatting>
  <conditionalFormatting sqref="D95">
    <cfRule type="expression" dxfId="405" priority="543">
      <formula>B95="Not Needed"</formula>
    </cfRule>
  </conditionalFormatting>
  <conditionalFormatting sqref="D95">
    <cfRule type="expression" dxfId="404" priority="544">
      <formula>B95="Not Needed"</formula>
    </cfRule>
  </conditionalFormatting>
  <conditionalFormatting sqref="D96">
    <cfRule type="expression" dxfId="403" priority="545">
      <formula>B96="Not Needed"</formula>
    </cfRule>
  </conditionalFormatting>
  <conditionalFormatting sqref="D96">
    <cfRule type="expression" dxfId="402" priority="546">
      <formula>B96="Not Needed"</formula>
    </cfRule>
  </conditionalFormatting>
  <conditionalFormatting sqref="D96">
    <cfRule type="expression" dxfId="401" priority="547">
      <formula>B96="Not Needed"</formula>
    </cfRule>
  </conditionalFormatting>
  <conditionalFormatting sqref="D96">
    <cfRule type="expression" dxfId="400" priority="548">
      <formula>B96="Not Needed"</formula>
    </cfRule>
  </conditionalFormatting>
  <conditionalFormatting sqref="D96">
    <cfRule type="expression" dxfId="399" priority="549">
      <formula>B96="Not Needed"</formula>
    </cfRule>
  </conditionalFormatting>
  <conditionalFormatting sqref="D96">
    <cfRule type="expression" dxfId="398" priority="550">
      <formula>B96="Not Needed"</formula>
    </cfRule>
  </conditionalFormatting>
  <conditionalFormatting sqref="D96">
    <cfRule type="expression" dxfId="397" priority="551">
      <formula>B96="Not Needed"</formula>
    </cfRule>
  </conditionalFormatting>
  <conditionalFormatting sqref="D96">
    <cfRule type="expression" dxfId="396" priority="552">
      <formula>B96="Not Needed"</formula>
    </cfRule>
  </conditionalFormatting>
  <conditionalFormatting sqref="D96">
    <cfRule type="expression" dxfId="395" priority="553">
      <formula>B96="Not Needed"</formula>
    </cfRule>
  </conditionalFormatting>
  <conditionalFormatting sqref="D96">
    <cfRule type="expression" dxfId="394" priority="554">
      <formula>B96="Not Needed"</formula>
    </cfRule>
  </conditionalFormatting>
  <conditionalFormatting sqref="D97">
    <cfRule type="expression" dxfId="393" priority="555">
      <formula>B97="Not Needed"</formula>
    </cfRule>
  </conditionalFormatting>
  <conditionalFormatting sqref="D97">
    <cfRule type="expression" dxfId="392" priority="556">
      <formula>B97="Not Needed"</formula>
    </cfRule>
  </conditionalFormatting>
  <conditionalFormatting sqref="D97">
    <cfRule type="expression" dxfId="391" priority="557">
      <formula>B97="Not Needed"</formula>
    </cfRule>
  </conditionalFormatting>
  <conditionalFormatting sqref="D97">
    <cfRule type="expression" dxfId="390" priority="558">
      <formula>B97="Not Needed"</formula>
    </cfRule>
  </conditionalFormatting>
  <conditionalFormatting sqref="D97">
    <cfRule type="expression" dxfId="389" priority="559">
      <formula>B97="Not Needed"</formula>
    </cfRule>
  </conditionalFormatting>
  <conditionalFormatting sqref="D97">
    <cfRule type="expression" dxfId="388" priority="560">
      <formula>B97="Not Needed"</formula>
    </cfRule>
  </conditionalFormatting>
  <conditionalFormatting sqref="D97">
    <cfRule type="expression" dxfId="387" priority="561">
      <formula>B97="Not Needed"</formula>
    </cfRule>
  </conditionalFormatting>
  <conditionalFormatting sqref="D97">
    <cfRule type="expression" dxfId="386" priority="562">
      <formula>B97="Not Needed"</formula>
    </cfRule>
  </conditionalFormatting>
  <conditionalFormatting sqref="D97">
    <cfRule type="expression" dxfId="385" priority="563">
      <formula>B97="Not Needed"</formula>
    </cfRule>
  </conditionalFormatting>
  <conditionalFormatting sqref="D97">
    <cfRule type="expression" dxfId="384" priority="564">
      <formula>B97="Not Needed"</formula>
    </cfRule>
  </conditionalFormatting>
  <conditionalFormatting sqref="D98">
    <cfRule type="expression" dxfId="383" priority="565">
      <formula>B98="Not Needed"</formula>
    </cfRule>
  </conditionalFormatting>
  <conditionalFormatting sqref="D98">
    <cfRule type="expression" dxfId="382" priority="566">
      <formula>B98="Not Needed"</formula>
    </cfRule>
  </conditionalFormatting>
  <conditionalFormatting sqref="D98">
    <cfRule type="expression" dxfId="381" priority="567">
      <formula>B98="Not Needed"</formula>
    </cfRule>
  </conditionalFormatting>
  <conditionalFormatting sqref="D98">
    <cfRule type="expression" dxfId="380" priority="568">
      <formula>B98="Not Needed"</formula>
    </cfRule>
  </conditionalFormatting>
  <conditionalFormatting sqref="D98">
    <cfRule type="expression" dxfId="379" priority="569">
      <formula>B98="Not Needed"</formula>
    </cfRule>
  </conditionalFormatting>
  <conditionalFormatting sqref="D98">
    <cfRule type="expression" dxfId="378" priority="570">
      <formula>B98="Not Needed"</formula>
    </cfRule>
  </conditionalFormatting>
  <conditionalFormatting sqref="D98">
    <cfRule type="expression" dxfId="377" priority="571">
      <formula>B98="Not Needed"</formula>
    </cfRule>
  </conditionalFormatting>
  <conditionalFormatting sqref="D98">
    <cfRule type="expression" dxfId="376" priority="572">
      <formula>B98="Not Needed"</formula>
    </cfRule>
  </conditionalFormatting>
  <conditionalFormatting sqref="D98">
    <cfRule type="expression" dxfId="375" priority="573">
      <formula>B98="Not Needed"</formula>
    </cfRule>
  </conditionalFormatting>
  <conditionalFormatting sqref="D98">
    <cfRule type="expression" dxfId="374" priority="574">
      <formula>B98="Not Needed"</formula>
    </cfRule>
  </conditionalFormatting>
  <conditionalFormatting sqref="D99">
    <cfRule type="expression" dxfId="373" priority="575">
      <formula>B99="Not Needed"</formula>
    </cfRule>
  </conditionalFormatting>
  <conditionalFormatting sqref="D99">
    <cfRule type="expression" dxfId="372" priority="576">
      <formula>B99="Not Needed"</formula>
    </cfRule>
  </conditionalFormatting>
  <conditionalFormatting sqref="D99">
    <cfRule type="expression" dxfId="371" priority="577">
      <formula>B99="Not Needed"</formula>
    </cfRule>
  </conditionalFormatting>
  <conditionalFormatting sqref="D99">
    <cfRule type="expression" dxfId="370" priority="578">
      <formula>B99="Not Needed"</formula>
    </cfRule>
  </conditionalFormatting>
  <conditionalFormatting sqref="D99">
    <cfRule type="expression" dxfId="369" priority="579">
      <formula>B99="Not Needed"</formula>
    </cfRule>
  </conditionalFormatting>
  <conditionalFormatting sqref="D99">
    <cfRule type="expression" dxfId="368" priority="580">
      <formula>B99="Not Needed"</formula>
    </cfRule>
  </conditionalFormatting>
  <conditionalFormatting sqref="D99">
    <cfRule type="expression" dxfId="367" priority="581">
      <formula>B99="Not Needed"</formula>
    </cfRule>
  </conditionalFormatting>
  <conditionalFormatting sqref="D99">
    <cfRule type="expression" dxfId="366" priority="582">
      <formula>B99="Not Needed"</formula>
    </cfRule>
  </conditionalFormatting>
  <conditionalFormatting sqref="D99">
    <cfRule type="expression" dxfId="365" priority="583">
      <formula>B99="Not Needed"</formula>
    </cfRule>
  </conditionalFormatting>
  <conditionalFormatting sqref="D99">
    <cfRule type="expression" dxfId="364" priority="584">
      <formula>B99="Not Needed"</formula>
    </cfRule>
  </conditionalFormatting>
  <conditionalFormatting sqref="D100">
    <cfRule type="expression" dxfId="363" priority="585">
      <formula>B100="Not Needed"</formula>
    </cfRule>
  </conditionalFormatting>
  <conditionalFormatting sqref="D100">
    <cfRule type="expression" dxfId="362" priority="586">
      <formula>B100="Not Needed"</formula>
    </cfRule>
  </conditionalFormatting>
  <conditionalFormatting sqref="D100">
    <cfRule type="expression" dxfId="361" priority="587">
      <formula>B100="Not Needed"</formula>
    </cfRule>
  </conditionalFormatting>
  <conditionalFormatting sqref="D100">
    <cfRule type="expression" dxfId="360" priority="588">
      <formula>B100="Not Needed"</formula>
    </cfRule>
  </conditionalFormatting>
  <conditionalFormatting sqref="D100">
    <cfRule type="expression" dxfId="359" priority="589">
      <formula>B100="Not Needed"</formula>
    </cfRule>
  </conditionalFormatting>
  <conditionalFormatting sqref="D100">
    <cfRule type="expression" dxfId="358" priority="590">
      <formula>B100="Not Needed"</formula>
    </cfRule>
  </conditionalFormatting>
  <conditionalFormatting sqref="D100">
    <cfRule type="expression" dxfId="357" priority="591">
      <formula>B100="Not Needed"</formula>
    </cfRule>
  </conditionalFormatting>
  <conditionalFormatting sqref="D100">
    <cfRule type="expression" dxfId="356" priority="592">
      <formula>B100="Not Needed"</formula>
    </cfRule>
  </conditionalFormatting>
  <conditionalFormatting sqref="D100">
    <cfRule type="expression" dxfId="355" priority="593">
      <formula>B100="Not Needed"</formula>
    </cfRule>
  </conditionalFormatting>
  <conditionalFormatting sqref="D100">
    <cfRule type="expression" dxfId="354" priority="594">
      <formula>B100="Not Needed"</formula>
    </cfRule>
  </conditionalFormatting>
  <conditionalFormatting sqref="D101">
    <cfRule type="expression" dxfId="353" priority="595">
      <formula>B101="Not Needed"</formula>
    </cfRule>
  </conditionalFormatting>
  <conditionalFormatting sqref="D101">
    <cfRule type="expression" dxfId="352" priority="596">
      <formula>B101="Not Needed"</formula>
    </cfRule>
  </conditionalFormatting>
  <conditionalFormatting sqref="D101">
    <cfRule type="expression" dxfId="351" priority="597">
      <formula>B101="Not Needed"</formula>
    </cfRule>
  </conditionalFormatting>
  <conditionalFormatting sqref="D101">
    <cfRule type="expression" dxfId="350" priority="598">
      <formula>B101="Not Needed"</formula>
    </cfRule>
  </conditionalFormatting>
  <conditionalFormatting sqref="D101">
    <cfRule type="expression" dxfId="349" priority="599">
      <formula>B101="Not Needed"</formula>
    </cfRule>
  </conditionalFormatting>
  <conditionalFormatting sqref="D101">
    <cfRule type="expression" dxfId="348" priority="600">
      <formula>B101="Not Needed"</formula>
    </cfRule>
  </conditionalFormatting>
  <conditionalFormatting sqref="D101">
    <cfRule type="expression" dxfId="347" priority="601">
      <formula>B101="Not Needed"</formula>
    </cfRule>
  </conditionalFormatting>
  <conditionalFormatting sqref="D101">
    <cfRule type="expression" dxfId="346" priority="602">
      <formula>B101="Not Needed"</formula>
    </cfRule>
  </conditionalFormatting>
  <conditionalFormatting sqref="D101">
    <cfRule type="expression" dxfId="345" priority="603">
      <formula>B101="Not Needed"</formula>
    </cfRule>
  </conditionalFormatting>
  <conditionalFormatting sqref="D101">
    <cfRule type="expression" dxfId="344" priority="604">
      <formula>B101="Not Needed"</formula>
    </cfRule>
  </conditionalFormatting>
  <conditionalFormatting sqref="D102">
    <cfRule type="expression" dxfId="343" priority="605">
      <formula>B102="Not Needed"</formula>
    </cfRule>
  </conditionalFormatting>
  <conditionalFormatting sqref="D102">
    <cfRule type="expression" dxfId="342" priority="606">
      <formula>B102="Not Needed"</formula>
    </cfRule>
  </conditionalFormatting>
  <conditionalFormatting sqref="D102">
    <cfRule type="expression" dxfId="341" priority="607">
      <formula>B102="Not Needed"</formula>
    </cfRule>
  </conditionalFormatting>
  <conditionalFormatting sqref="D102">
    <cfRule type="expression" dxfId="340" priority="608">
      <formula>B102="Not Needed"</formula>
    </cfRule>
  </conditionalFormatting>
  <conditionalFormatting sqref="D102">
    <cfRule type="expression" dxfId="339" priority="609">
      <formula>B102="Not Needed"</formula>
    </cfRule>
  </conditionalFormatting>
  <conditionalFormatting sqref="D102">
    <cfRule type="expression" dxfId="338" priority="610">
      <formula>B102="Not Needed"</formula>
    </cfRule>
  </conditionalFormatting>
  <conditionalFormatting sqref="D102">
    <cfRule type="expression" dxfId="337" priority="611">
      <formula>B102="Not Needed"</formula>
    </cfRule>
  </conditionalFormatting>
  <conditionalFormatting sqref="D102">
    <cfRule type="expression" dxfId="336" priority="612">
      <formula>B102="Not Needed"</formula>
    </cfRule>
  </conditionalFormatting>
  <conditionalFormatting sqref="D102">
    <cfRule type="expression" dxfId="335" priority="613">
      <formula>B102="Not Needed"</formula>
    </cfRule>
  </conditionalFormatting>
  <conditionalFormatting sqref="D102">
    <cfRule type="expression" dxfId="334" priority="614">
      <formula>B102="Not Needed"</formula>
    </cfRule>
  </conditionalFormatting>
  <conditionalFormatting sqref="D103">
    <cfRule type="expression" dxfId="333" priority="615">
      <formula>B103="Not Needed"</formula>
    </cfRule>
  </conditionalFormatting>
  <conditionalFormatting sqref="D103">
    <cfRule type="expression" dxfId="332" priority="616">
      <formula>B103="Not Needed"</formula>
    </cfRule>
  </conditionalFormatting>
  <conditionalFormatting sqref="D103">
    <cfRule type="expression" dxfId="331" priority="617">
      <formula>B103="Not Needed"</formula>
    </cfRule>
  </conditionalFormatting>
  <conditionalFormatting sqref="D103">
    <cfRule type="expression" dxfId="330" priority="618">
      <formula>B103="Not Needed"</formula>
    </cfRule>
  </conditionalFormatting>
  <conditionalFormatting sqref="D103">
    <cfRule type="expression" dxfId="329" priority="619">
      <formula>B103="Not Needed"</formula>
    </cfRule>
  </conditionalFormatting>
  <conditionalFormatting sqref="D103">
    <cfRule type="expression" dxfId="328" priority="620">
      <formula>B103="Not Needed"</formula>
    </cfRule>
  </conditionalFormatting>
  <conditionalFormatting sqref="D103">
    <cfRule type="expression" dxfId="327" priority="621">
      <formula>B103="Not Needed"</formula>
    </cfRule>
  </conditionalFormatting>
  <conditionalFormatting sqref="D103">
    <cfRule type="expression" dxfId="326" priority="622">
      <formula>B103="Not Needed"</formula>
    </cfRule>
  </conditionalFormatting>
  <conditionalFormatting sqref="D103">
    <cfRule type="expression" dxfId="325" priority="623">
      <formula>B103="Not Needed"</formula>
    </cfRule>
  </conditionalFormatting>
  <conditionalFormatting sqref="D103">
    <cfRule type="expression" dxfId="324" priority="624">
      <formula>B103="Not Needed"</formula>
    </cfRule>
  </conditionalFormatting>
  <conditionalFormatting sqref="D104">
    <cfRule type="expression" dxfId="323" priority="625">
      <formula>B104="Not Needed"</formula>
    </cfRule>
  </conditionalFormatting>
  <conditionalFormatting sqref="D104">
    <cfRule type="expression" dxfId="322" priority="626">
      <formula>B104="Not Needed"</formula>
    </cfRule>
  </conditionalFormatting>
  <conditionalFormatting sqref="D104">
    <cfRule type="expression" dxfId="321" priority="627">
      <formula>B104="Not Needed"</formula>
    </cfRule>
  </conditionalFormatting>
  <conditionalFormatting sqref="D104">
    <cfRule type="expression" dxfId="320" priority="628">
      <formula>B104="Not Needed"</formula>
    </cfRule>
  </conditionalFormatting>
  <conditionalFormatting sqref="D104">
    <cfRule type="expression" dxfId="319" priority="629">
      <formula>B104="Not Needed"</formula>
    </cfRule>
  </conditionalFormatting>
  <conditionalFormatting sqref="D104">
    <cfRule type="expression" dxfId="318" priority="630">
      <formula>B104="Not Needed"</formula>
    </cfRule>
  </conditionalFormatting>
  <conditionalFormatting sqref="D104">
    <cfRule type="expression" dxfId="317" priority="631">
      <formula>B104="Not Needed"</formula>
    </cfRule>
  </conditionalFormatting>
  <conditionalFormatting sqref="D104">
    <cfRule type="expression" dxfId="316" priority="632">
      <formula>B104="Not Needed"</formula>
    </cfRule>
  </conditionalFormatting>
  <conditionalFormatting sqref="D104">
    <cfRule type="expression" dxfId="315" priority="633">
      <formula>B104="Not Needed"</formula>
    </cfRule>
  </conditionalFormatting>
  <conditionalFormatting sqref="D104">
    <cfRule type="expression" dxfId="314" priority="634">
      <formula>B104="Not Needed"</formula>
    </cfRule>
  </conditionalFormatting>
  <conditionalFormatting sqref="D105">
    <cfRule type="expression" dxfId="313" priority="635">
      <formula>B105="Not Needed"</formula>
    </cfRule>
  </conditionalFormatting>
  <conditionalFormatting sqref="D105">
    <cfRule type="expression" dxfId="312" priority="636">
      <formula>B105="Not Needed"</formula>
    </cfRule>
  </conditionalFormatting>
  <conditionalFormatting sqref="D105">
    <cfRule type="expression" dxfId="311" priority="637">
      <formula>B105="Not Needed"</formula>
    </cfRule>
  </conditionalFormatting>
  <conditionalFormatting sqref="D105">
    <cfRule type="expression" dxfId="310" priority="638">
      <formula>B105="Not Needed"</formula>
    </cfRule>
  </conditionalFormatting>
  <conditionalFormatting sqref="D105">
    <cfRule type="expression" dxfId="309" priority="639">
      <formula>B105="Not Needed"</formula>
    </cfRule>
  </conditionalFormatting>
  <conditionalFormatting sqref="D105">
    <cfRule type="expression" dxfId="308" priority="640">
      <formula>B105="Not Needed"</formula>
    </cfRule>
  </conditionalFormatting>
  <conditionalFormatting sqref="D105">
    <cfRule type="expression" dxfId="307" priority="641">
      <formula>B105="Not Needed"</formula>
    </cfRule>
  </conditionalFormatting>
  <conditionalFormatting sqref="D105">
    <cfRule type="expression" dxfId="306" priority="642">
      <formula>B105="Not Needed"</formula>
    </cfRule>
  </conditionalFormatting>
  <conditionalFormatting sqref="D105">
    <cfRule type="expression" dxfId="305" priority="643">
      <formula>B105="Not Needed"</formula>
    </cfRule>
  </conditionalFormatting>
  <conditionalFormatting sqref="D105">
    <cfRule type="expression" dxfId="304" priority="644">
      <formula>B105="Not Needed"</formula>
    </cfRule>
  </conditionalFormatting>
  <conditionalFormatting sqref="D106">
    <cfRule type="expression" dxfId="303" priority="645">
      <formula>B106="Not Needed"</formula>
    </cfRule>
  </conditionalFormatting>
  <conditionalFormatting sqref="D106">
    <cfRule type="expression" dxfId="302" priority="646">
      <formula>B106="Not Needed"</formula>
    </cfRule>
  </conditionalFormatting>
  <conditionalFormatting sqref="D106">
    <cfRule type="expression" dxfId="301" priority="647">
      <formula>B106="Not Needed"</formula>
    </cfRule>
  </conditionalFormatting>
  <conditionalFormatting sqref="D106">
    <cfRule type="expression" dxfId="300" priority="648">
      <formula>B106="Not Needed"</formula>
    </cfRule>
  </conditionalFormatting>
  <conditionalFormatting sqref="D106">
    <cfRule type="expression" dxfId="299" priority="649">
      <formula>B106="Not Needed"</formula>
    </cfRule>
  </conditionalFormatting>
  <conditionalFormatting sqref="D106">
    <cfRule type="expression" dxfId="298" priority="650">
      <formula>B106="Not Needed"</formula>
    </cfRule>
  </conditionalFormatting>
  <conditionalFormatting sqref="D106">
    <cfRule type="expression" dxfId="297" priority="651">
      <formula>B106="Not Needed"</formula>
    </cfRule>
  </conditionalFormatting>
  <conditionalFormatting sqref="D106">
    <cfRule type="expression" dxfId="296" priority="652">
      <formula>B106="Not Needed"</formula>
    </cfRule>
  </conditionalFormatting>
  <conditionalFormatting sqref="D106">
    <cfRule type="expression" dxfId="295" priority="653">
      <formula>B106="Not Needed"</formula>
    </cfRule>
  </conditionalFormatting>
  <conditionalFormatting sqref="D106">
    <cfRule type="expression" dxfId="294" priority="654">
      <formula>B106="Not Needed"</formula>
    </cfRule>
  </conditionalFormatting>
  <conditionalFormatting sqref="D108">
    <cfRule type="expression" dxfId="293" priority="655">
      <formula>B108="Not Needed"</formula>
    </cfRule>
  </conditionalFormatting>
  <conditionalFormatting sqref="D108">
    <cfRule type="expression" dxfId="292" priority="656">
      <formula>B108="Not Needed"</formula>
    </cfRule>
  </conditionalFormatting>
  <conditionalFormatting sqref="D108">
    <cfRule type="expression" dxfId="291" priority="657">
      <formula>B108="Not Needed"</formula>
    </cfRule>
  </conditionalFormatting>
  <conditionalFormatting sqref="D108">
    <cfRule type="expression" dxfId="290" priority="658">
      <formula>B108="Not Needed"</formula>
    </cfRule>
  </conditionalFormatting>
  <conditionalFormatting sqref="D108">
    <cfRule type="expression" dxfId="289" priority="659">
      <formula>B108="Not Needed"</formula>
    </cfRule>
  </conditionalFormatting>
  <conditionalFormatting sqref="D108">
    <cfRule type="expression" dxfId="288" priority="660">
      <formula>B108="Not Needed"</formula>
    </cfRule>
  </conditionalFormatting>
  <conditionalFormatting sqref="D108">
    <cfRule type="expression" dxfId="287" priority="661">
      <formula>B108="Not Needed"</formula>
    </cfRule>
  </conditionalFormatting>
  <conditionalFormatting sqref="D108">
    <cfRule type="expression" dxfId="286" priority="662">
      <formula>B108="Not Needed"</formula>
    </cfRule>
  </conditionalFormatting>
  <conditionalFormatting sqref="D108">
    <cfRule type="expression" dxfId="285" priority="663">
      <formula>B108="Not Needed"</formula>
    </cfRule>
  </conditionalFormatting>
  <conditionalFormatting sqref="D108">
    <cfRule type="expression" dxfId="284" priority="664">
      <formula>B108="Not Needed"</formula>
    </cfRule>
  </conditionalFormatting>
  <conditionalFormatting sqref="C107">
    <cfRule type="expression" dxfId="283" priority="665">
      <formula>B107="Not Needed"</formula>
    </cfRule>
  </conditionalFormatting>
  <conditionalFormatting sqref="C107">
    <cfRule type="expression" dxfId="282" priority="666">
      <formula>B107="Not Needed"</formula>
    </cfRule>
  </conditionalFormatting>
  <conditionalFormatting sqref="C107">
    <cfRule type="expression" dxfId="281" priority="667">
      <formula>B107="Not Needed"</formula>
    </cfRule>
  </conditionalFormatting>
  <conditionalFormatting sqref="C107">
    <cfRule type="expression" dxfId="280" priority="668">
      <formula>B107="Not Needed"</formula>
    </cfRule>
  </conditionalFormatting>
  <conditionalFormatting sqref="C107">
    <cfRule type="expression" dxfId="279" priority="669">
      <formula>B107="Not Needed"</formula>
    </cfRule>
  </conditionalFormatting>
  <conditionalFormatting sqref="C107">
    <cfRule type="expression" dxfId="278" priority="670">
      <formula>B107="Not Needed"</formula>
    </cfRule>
  </conditionalFormatting>
  <conditionalFormatting sqref="C107">
    <cfRule type="expression" dxfId="277" priority="671">
      <formula>B107="Not Needed"</formula>
    </cfRule>
  </conditionalFormatting>
  <conditionalFormatting sqref="C107">
    <cfRule type="expression" dxfId="276" priority="672">
      <formula>B107="Not Needed"</formula>
    </cfRule>
  </conditionalFormatting>
  <conditionalFormatting sqref="C107">
    <cfRule type="expression" dxfId="275" priority="673">
      <formula>B107="Not Needed"</formula>
    </cfRule>
  </conditionalFormatting>
  <conditionalFormatting sqref="C107">
    <cfRule type="expression" dxfId="274" priority="674">
      <formula>B107="Not Needed"</formula>
    </cfRule>
  </conditionalFormatting>
  <conditionalFormatting sqref="D107">
    <cfRule type="expression" dxfId="273" priority="675">
      <formula>B107="Not Needed"</formula>
    </cfRule>
  </conditionalFormatting>
  <conditionalFormatting sqref="D107">
    <cfRule type="expression" dxfId="272" priority="676">
      <formula>B107="Not Needed"</formula>
    </cfRule>
  </conditionalFormatting>
  <conditionalFormatting sqref="D107">
    <cfRule type="expression" dxfId="271" priority="677">
      <formula>B107="Not Needed"</formula>
    </cfRule>
  </conditionalFormatting>
  <conditionalFormatting sqref="D107">
    <cfRule type="expression" dxfId="270" priority="678">
      <formula>B107="Not Needed"</formula>
    </cfRule>
  </conditionalFormatting>
  <conditionalFormatting sqref="D107">
    <cfRule type="expression" dxfId="269" priority="679">
      <formula>B107="Not Needed"</formula>
    </cfRule>
  </conditionalFormatting>
  <conditionalFormatting sqref="D107">
    <cfRule type="expression" dxfId="268" priority="680">
      <formula>B107="Not Needed"</formula>
    </cfRule>
  </conditionalFormatting>
  <conditionalFormatting sqref="D107">
    <cfRule type="expression" dxfId="267" priority="681">
      <formula>B107="Not Needed"</formula>
    </cfRule>
  </conditionalFormatting>
  <conditionalFormatting sqref="D107">
    <cfRule type="expression" dxfId="266" priority="682">
      <formula>B107="Not Needed"</formula>
    </cfRule>
  </conditionalFormatting>
  <conditionalFormatting sqref="D107">
    <cfRule type="expression" dxfId="265" priority="683">
      <formula>B107="Not Needed"</formula>
    </cfRule>
  </conditionalFormatting>
  <conditionalFormatting sqref="D107">
    <cfRule type="expression" dxfId="264" priority="684">
      <formula>B107="Not Needed"</formula>
    </cfRule>
  </conditionalFormatting>
  <conditionalFormatting sqref="C111">
    <cfRule type="expression" dxfId="263" priority="5">
      <formula>B111="Not Needed"</formula>
    </cfRule>
  </conditionalFormatting>
  <conditionalFormatting sqref="C111">
    <cfRule type="expression" dxfId="262" priority="6">
      <formula>B111="Not Needed"</formula>
    </cfRule>
  </conditionalFormatting>
  <conditionalFormatting sqref="C111">
    <cfRule type="expression" dxfId="261" priority="7">
      <formula>B111="Not Needed"</formula>
    </cfRule>
  </conditionalFormatting>
  <conditionalFormatting sqref="C111">
    <cfRule type="expression" dxfId="260" priority="8">
      <formula>B111="Not Needed"</formula>
    </cfRule>
  </conditionalFormatting>
  <conditionalFormatting sqref="C111">
    <cfRule type="expression" dxfId="259" priority="9">
      <formula>B111="Not Needed"</formula>
    </cfRule>
  </conditionalFormatting>
  <conditionalFormatting sqref="C111">
    <cfRule type="expression" dxfId="258" priority="10">
      <formula>B111="Not Needed"</formula>
    </cfRule>
  </conditionalFormatting>
  <conditionalFormatting sqref="C111">
    <cfRule type="expression" dxfId="257" priority="11">
      <formula>B111="Not Needed"</formula>
    </cfRule>
  </conditionalFormatting>
  <conditionalFormatting sqref="C111">
    <cfRule type="expression" dxfId="256" priority="12">
      <formula>B111="Not Needed"</formula>
    </cfRule>
  </conditionalFormatting>
  <conditionalFormatting sqref="C111">
    <cfRule type="expression" dxfId="255" priority="13">
      <formula>B111="Not Needed"</formula>
    </cfRule>
  </conditionalFormatting>
  <conditionalFormatting sqref="C111">
    <cfRule type="expression" dxfId="254" priority="14">
      <formula>B111="Not Needed"</formula>
    </cfRule>
  </conditionalFormatting>
  <conditionalFormatting sqref="C112">
    <cfRule type="expression" dxfId="253" priority="15">
      <formula>B112="Not Needed"</formula>
    </cfRule>
  </conditionalFormatting>
  <conditionalFormatting sqref="C112">
    <cfRule type="expression" dxfId="252" priority="16">
      <formula>B112="Not Needed"</formula>
    </cfRule>
  </conditionalFormatting>
  <conditionalFormatting sqref="C112">
    <cfRule type="expression" dxfId="251" priority="17">
      <formula>B112="Not Needed"</formula>
    </cfRule>
  </conditionalFormatting>
  <conditionalFormatting sqref="C112">
    <cfRule type="expression" dxfId="250" priority="18">
      <formula>B112="Not Needed"</formula>
    </cfRule>
  </conditionalFormatting>
  <conditionalFormatting sqref="C112">
    <cfRule type="expression" dxfId="249" priority="19">
      <formula>B112="Not Needed"</formula>
    </cfRule>
  </conditionalFormatting>
  <conditionalFormatting sqref="C112">
    <cfRule type="expression" dxfId="248" priority="20">
      <formula>B112="Not Needed"</formula>
    </cfRule>
  </conditionalFormatting>
  <conditionalFormatting sqref="C112">
    <cfRule type="expression" dxfId="247" priority="21">
      <formula>B112="Not Needed"</formula>
    </cfRule>
  </conditionalFormatting>
  <conditionalFormatting sqref="C112">
    <cfRule type="expression" dxfId="246" priority="22">
      <formula>B112="Not Needed"</formula>
    </cfRule>
  </conditionalFormatting>
  <conditionalFormatting sqref="C112">
    <cfRule type="expression" dxfId="245" priority="23">
      <formula>B112="Not Needed"</formula>
    </cfRule>
  </conditionalFormatting>
  <conditionalFormatting sqref="C112">
    <cfRule type="expression" dxfId="244" priority="24">
      <formula>B112="Not Needed"</formula>
    </cfRule>
  </conditionalFormatting>
  <conditionalFormatting sqref="C113">
    <cfRule type="expression" dxfId="243" priority="25">
      <formula>B113="Not Needed"</formula>
    </cfRule>
  </conditionalFormatting>
  <conditionalFormatting sqref="C113">
    <cfRule type="expression" dxfId="242" priority="26">
      <formula>B113="Not Needed"</formula>
    </cfRule>
  </conditionalFormatting>
  <conditionalFormatting sqref="C113">
    <cfRule type="expression" dxfId="241" priority="27">
      <formula>B113="Not Needed"</formula>
    </cfRule>
  </conditionalFormatting>
  <conditionalFormatting sqref="C113">
    <cfRule type="expression" dxfId="240" priority="28">
      <formula>B113="Not Needed"</formula>
    </cfRule>
  </conditionalFormatting>
  <conditionalFormatting sqref="C113">
    <cfRule type="expression" dxfId="239" priority="29">
      <formula>B113="Not Needed"</formula>
    </cfRule>
  </conditionalFormatting>
  <conditionalFormatting sqref="C113">
    <cfRule type="expression" dxfId="238" priority="30">
      <formula>B113="Not Needed"</formula>
    </cfRule>
  </conditionalFormatting>
  <conditionalFormatting sqref="C113">
    <cfRule type="expression" dxfId="237" priority="31">
      <formula>B113="Not Needed"</formula>
    </cfRule>
  </conditionalFormatting>
  <conditionalFormatting sqref="C113">
    <cfRule type="expression" dxfId="236" priority="32">
      <formula>B113="Not Needed"</formula>
    </cfRule>
  </conditionalFormatting>
  <conditionalFormatting sqref="C113">
    <cfRule type="expression" dxfId="235" priority="33">
      <formula>B113="Not Needed"</formula>
    </cfRule>
  </conditionalFormatting>
  <conditionalFormatting sqref="C113">
    <cfRule type="expression" dxfId="234" priority="34">
      <formula>B113="Not Needed"</formula>
    </cfRule>
  </conditionalFormatting>
  <conditionalFormatting sqref="C114">
    <cfRule type="expression" dxfId="233" priority="35">
      <formula>B114="Not Needed"</formula>
    </cfRule>
  </conditionalFormatting>
  <conditionalFormatting sqref="C114">
    <cfRule type="expression" dxfId="232" priority="36">
      <formula>B114="Not Needed"</formula>
    </cfRule>
  </conditionalFormatting>
  <conditionalFormatting sqref="C114">
    <cfRule type="expression" dxfId="231" priority="37">
      <formula>B114="Not Needed"</formula>
    </cfRule>
  </conditionalFormatting>
  <conditionalFormatting sqref="C114">
    <cfRule type="expression" dxfId="230" priority="38">
      <formula>B114="Not Needed"</formula>
    </cfRule>
  </conditionalFormatting>
  <conditionalFormatting sqref="C114">
    <cfRule type="expression" dxfId="229" priority="39">
      <formula>B114="Not Needed"</formula>
    </cfRule>
  </conditionalFormatting>
  <conditionalFormatting sqref="C114">
    <cfRule type="expression" dxfId="228" priority="40">
      <formula>B114="Not Needed"</formula>
    </cfRule>
  </conditionalFormatting>
  <conditionalFormatting sqref="C114">
    <cfRule type="expression" dxfId="227" priority="41">
      <formula>B114="Not Needed"</formula>
    </cfRule>
  </conditionalFormatting>
  <conditionalFormatting sqref="C114">
    <cfRule type="expression" dxfId="226" priority="42">
      <formula>B114="Not Needed"</formula>
    </cfRule>
  </conditionalFormatting>
  <conditionalFormatting sqref="C114">
    <cfRule type="expression" dxfId="225" priority="43">
      <formula>B114="Not Needed"</formula>
    </cfRule>
  </conditionalFormatting>
  <conditionalFormatting sqref="C114">
    <cfRule type="expression" dxfId="224" priority="44">
      <formula>B114="Not Needed"</formula>
    </cfRule>
  </conditionalFormatting>
  <conditionalFormatting sqref="C115">
    <cfRule type="expression" dxfId="223" priority="45">
      <formula>B115="Not Needed"</formula>
    </cfRule>
  </conditionalFormatting>
  <conditionalFormatting sqref="C115">
    <cfRule type="expression" dxfId="222" priority="46">
      <formula>B115="Not Needed"</formula>
    </cfRule>
  </conditionalFormatting>
  <conditionalFormatting sqref="C115">
    <cfRule type="expression" dxfId="221" priority="47">
      <formula>B115="Not Needed"</formula>
    </cfRule>
  </conditionalFormatting>
  <conditionalFormatting sqref="C115">
    <cfRule type="expression" dxfId="220" priority="48">
      <formula>B115="Not Needed"</formula>
    </cfRule>
  </conditionalFormatting>
  <conditionalFormatting sqref="C115">
    <cfRule type="expression" dxfId="219" priority="49">
      <formula>B115="Not Needed"</formula>
    </cfRule>
  </conditionalFormatting>
  <conditionalFormatting sqref="C115">
    <cfRule type="expression" dxfId="218" priority="50">
      <formula>B115="Not Needed"</formula>
    </cfRule>
  </conditionalFormatting>
  <conditionalFormatting sqref="C115">
    <cfRule type="expression" dxfId="217" priority="51">
      <formula>B115="Not Needed"</formula>
    </cfRule>
  </conditionalFormatting>
  <conditionalFormatting sqref="C115">
    <cfRule type="expression" dxfId="216" priority="52">
      <formula>B115="Not Needed"</formula>
    </cfRule>
  </conditionalFormatting>
  <conditionalFormatting sqref="C115">
    <cfRule type="expression" dxfId="215" priority="53">
      <formula>B115="Not Needed"</formula>
    </cfRule>
  </conditionalFormatting>
  <conditionalFormatting sqref="C115">
    <cfRule type="expression" dxfId="214" priority="54">
      <formula>B115="Not Needed"</formula>
    </cfRule>
  </conditionalFormatting>
  <conditionalFormatting sqref="C116">
    <cfRule type="expression" dxfId="213" priority="55">
      <formula>B116="Not Needed"</formula>
    </cfRule>
  </conditionalFormatting>
  <conditionalFormatting sqref="C116">
    <cfRule type="expression" dxfId="212" priority="56">
      <formula>B116="Not Needed"</formula>
    </cfRule>
  </conditionalFormatting>
  <conditionalFormatting sqref="C116">
    <cfRule type="expression" dxfId="211" priority="57">
      <formula>B116="Not Needed"</formula>
    </cfRule>
  </conditionalFormatting>
  <conditionalFormatting sqref="C116">
    <cfRule type="expression" dxfId="210" priority="58">
      <formula>B116="Not Needed"</formula>
    </cfRule>
  </conditionalFormatting>
  <conditionalFormatting sqref="C116">
    <cfRule type="expression" dxfId="209" priority="59">
      <formula>B116="Not Needed"</formula>
    </cfRule>
  </conditionalFormatting>
  <conditionalFormatting sqref="C116">
    <cfRule type="expression" dxfId="208" priority="60">
      <formula>B116="Not Needed"</formula>
    </cfRule>
  </conditionalFormatting>
  <conditionalFormatting sqref="C116">
    <cfRule type="expression" dxfId="207" priority="61">
      <formula>B116="Not Needed"</formula>
    </cfRule>
  </conditionalFormatting>
  <conditionalFormatting sqref="C116">
    <cfRule type="expression" dxfId="206" priority="62">
      <formula>B116="Not Needed"</formula>
    </cfRule>
  </conditionalFormatting>
  <conditionalFormatting sqref="C116">
    <cfRule type="expression" dxfId="205" priority="63">
      <formula>B116="Not Needed"</formula>
    </cfRule>
  </conditionalFormatting>
  <conditionalFormatting sqref="C116">
    <cfRule type="expression" dxfId="204" priority="64">
      <formula>B116="Not Needed"</formula>
    </cfRule>
  </conditionalFormatting>
  <conditionalFormatting sqref="C117">
    <cfRule type="expression" dxfId="203" priority="65">
      <formula>B117="Not Needed"</formula>
    </cfRule>
  </conditionalFormatting>
  <conditionalFormatting sqref="C117">
    <cfRule type="expression" dxfId="202" priority="66">
      <formula>B117="Not Needed"</formula>
    </cfRule>
  </conditionalFormatting>
  <conditionalFormatting sqref="C117">
    <cfRule type="expression" dxfId="201" priority="67">
      <formula>B117="Not Needed"</formula>
    </cfRule>
  </conditionalFormatting>
  <conditionalFormatting sqref="C117">
    <cfRule type="expression" dxfId="200" priority="68">
      <formula>B117="Not Needed"</formula>
    </cfRule>
  </conditionalFormatting>
  <conditionalFormatting sqref="C117">
    <cfRule type="expression" dxfId="199" priority="69">
      <formula>B117="Not Needed"</formula>
    </cfRule>
  </conditionalFormatting>
  <conditionalFormatting sqref="C117">
    <cfRule type="expression" dxfId="198" priority="70">
      <formula>B117="Not Needed"</formula>
    </cfRule>
  </conditionalFormatting>
  <conditionalFormatting sqref="C117">
    <cfRule type="expression" dxfId="197" priority="71">
      <formula>B117="Not Needed"</formula>
    </cfRule>
  </conditionalFormatting>
  <conditionalFormatting sqref="C117">
    <cfRule type="expression" dxfId="196" priority="72">
      <formula>B117="Not Needed"</formula>
    </cfRule>
  </conditionalFormatting>
  <conditionalFormatting sqref="C117">
    <cfRule type="expression" dxfId="195" priority="73">
      <formula>B117="Not Needed"</formula>
    </cfRule>
  </conditionalFormatting>
  <conditionalFormatting sqref="C117">
    <cfRule type="expression" dxfId="194" priority="74">
      <formula>B117="Not Needed"</formula>
    </cfRule>
  </conditionalFormatting>
  <conditionalFormatting sqref="C118">
    <cfRule type="expression" dxfId="193" priority="75">
      <formula>B118="Not Needed"</formula>
    </cfRule>
  </conditionalFormatting>
  <conditionalFormatting sqref="C118">
    <cfRule type="expression" dxfId="192" priority="76">
      <formula>B118="Not Needed"</formula>
    </cfRule>
  </conditionalFormatting>
  <conditionalFormatting sqref="C118">
    <cfRule type="expression" dxfId="191" priority="77">
      <formula>B118="Not Needed"</formula>
    </cfRule>
  </conditionalFormatting>
  <conditionalFormatting sqref="C118">
    <cfRule type="expression" dxfId="190" priority="78">
      <formula>B118="Not Needed"</formula>
    </cfRule>
  </conditionalFormatting>
  <conditionalFormatting sqref="C118">
    <cfRule type="expression" dxfId="189" priority="79">
      <formula>B118="Not Needed"</formula>
    </cfRule>
  </conditionalFormatting>
  <conditionalFormatting sqref="C118">
    <cfRule type="expression" dxfId="188" priority="80">
      <formula>B118="Not Needed"</formula>
    </cfRule>
  </conditionalFormatting>
  <conditionalFormatting sqref="C118">
    <cfRule type="expression" dxfId="187" priority="81">
      <formula>B118="Not Needed"</formula>
    </cfRule>
  </conditionalFormatting>
  <conditionalFormatting sqref="C118">
    <cfRule type="expression" dxfId="186" priority="82">
      <formula>B118="Not Needed"</formula>
    </cfRule>
  </conditionalFormatting>
  <conditionalFormatting sqref="C118">
    <cfRule type="expression" dxfId="185" priority="83">
      <formula>B118="Not Needed"</formula>
    </cfRule>
  </conditionalFormatting>
  <conditionalFormatting sqref="C118">
    <cfRule type="expression" dxfId="184" priority="84">
      <formula>B118="Not Needed"</formula>
    </cfRule>
  </conditionalFormatting>
  <conditionalFormatting sqref="C119">
    <cfRule type="expression" dxfId="183" priority="85">
      <formula>B119="Not Needed"</formula>
    </cfRule>
  </conditionalFormatting>
  <conditionalFormatting sqref="C119">
    <cfRule type="expression" dxfId="182" priority="86">
      <formula>B119="Not Needed"</formula>
    </cfRule>
  </conditionalFormatting>
  <conditionalFormatting sqref="C119">
    <cfRule type="expression" dxfId="181" priority="87">
      <formula>B119="Not Needed"</formula>
    </cfRule>
  </conditionalFormatting>
  <conditionalFormatting sqref="C119">
    <cfRule type="expression" dxfId="180" priority="88">
      <formula>B119="Not Needed"</formula>
    </cfRule>
  </conditionalFormatting>
  <conditionalFormatting sqref="C119">
    <cfRule type="expression" dxfId="179" priority="89">
      <formula>B119="Not Needed"</formula>
    </cfRule>
  </conditionalFormatting>
  <conditionalFormatting sqref="C119">
    <cfRule type="expression" dxfId="178" priority="90">
      <formula>B119="Not Needed"</formula>
    </cfRule>
  </conditionalFormatting>
  <conditionalFormatting sqref="C119">
    <cfRule type="expression" dxfId="177" priority="91">
      <formula>B119="Not Needed"</formula>
    </cfRule>
  </conditionalFormatting>
  <conditionalFormatting sqref="C119">
    <cfRule type="expression" dxfId="176" priority="92">
      <formula>B119="Not Needed"</formula>
    </cfRule>
  </conditionalFormatting>
  <conditionalFormatting sqref="C119">
    <cfRule type="expression" dxfId="175" priority="93">
      <formula>B119="Not Needed"</formula>
    </cfRule>
  </conditionalFormatting>
  <conditionalFormatting sqref="C119">
    <cfRule type="expression" dxfId="174" priority="94">
      <formula>B119="Not Needed"</formula>
    </cfRule>
  </conditionalFormatting>
  <conditionalFormatting sqref="C120">
    <cfRule type="expression" dxfId="173" priority="95">
      <formula>B120="Not Needed"</formula>
    </cfRule>
  </conditionalFormatting>
  <conditionalFormatting sqref="C120">
    <cfRule type="expression" dxfId="172" priority="96">
      <formula>B120="Not Needed"</formula>
    </cfRule>
  </conditionalFormatting>
  <conditionalFormatting sqref="C120">
    <cfRule type="expression" dxfId="171" priority="97">
      <formula>B120="Not Needed"</formula>
    </cfRule>
  </conditionalFormatting>
  <conditionalFormatting sqref="C120">
    <cfRule type="expression" dxfId="170" priority="98">
      <formula>B120="Not Needed"</formula>
    </cfRule>
  </conditionalFormatting>
  <conditionalFormatting sqref="C120">
    <cfRule type="expression" dxfId="169" priority="99">
      <formula>B120="Not Needed"</formula>
    </cfRule>
  </conditionalFormatting>
  <conditionalFormatting sqref="C120">
    <cfRule type="expression" dxfId="168" priority="100">
      <formula>B120="Not Needed"</formula>
    </cfRule>
  </conditionalFormatting>
  <conditionalFormatting sqref="C120">
    <cfRule type="expression" dxfId="167" priority="101">
      <formula>B120="Not Needed"</formula>
    </cfRule>
  </conditionalFormatting>
  <conditionalFormatting sqref="C120">
    <cfRule type="expression" dxfId="166" priority="102">
      <formula>B120="Not Needed"</formula>
    </cfRule>
  </conditionalFormatting>
  <conditionalFormatting sqref="C120">
    <cfRule type="expression" dxfId="165" priority="103">
      <formula>B120="Not Needed"</formula>
    </cfRule>
  </conditionalFormatting>
  <conditionalFormatting sqref="C120">
    <cfRule type="expression" dxfId="164" priority="104">
      <formula>B120="Not Needed"</formula>
    </cfRule>
  </conditionalFormatting>
  <conditionalFormatting sqref="C121">
    <cfRule type="expression" dxfId="163" priority="105">
      <formula>B121="Not Needed"</formula>
    </cfRule>
  </conditionalFormatting>
  <conditionalFormatting sqref="C121">
    <cfRule type="expression" dxfId="162" priority="106">
      <formula>B121="Not Needed"</formula>
    </cfRule>
  </conditionalFormatting>
  <conditionalFormatting sqref="C121">
    <cfRule type="expression" dxfId="161" priority="107">
      <formula>B121="Not Needed"</formula>
    </cfRule>
  </conditionalFormatting>
  <conditionalFormatting sqref="C121">
    <cfRule type="expression" dxfId="160" priority="108">
      <formula>B121="Not Needed"</formula>
    </cfRule>
  </conditionalFormatting>
  <conditionalFormatting sqref="C121">
    <cfRule type="expression" dxfId="159" priority="109">
      <formula>B121="Not Needed"</formula>
    </cfRule>
  </conditionalFormatting>
  <conditionalFormatting sqref="C121">
    <cfRule type="expression" dxfId="158" priority="110">
      <formula>B121="Not Needed"</formula>
    </cfRule>
  </conditionalFormatting>
  <conditionalFormatting sqref="C121">
    <cfRule type="expression" dxfId="157" priority="111">
      <formula>B121="Not Needed"</formula>
    </cfRule>
  </conditionalFormatting>
  <conditionalFormatting sqref="C121">
    <cfRule type="expression" dxfId="156" priority="112">
      <formula>B121="Not Needed"</formula>
    </cfRule>
  </conditionalFormatting>
  <conditionalFormatting sqref="C121">
    <cfRule type="expression" dxfId="155" priority="113">
      <formula>B121="Not Needed"</formula>
    </cfRule>
  </conditionalFormatting>
  <conditionalFormatting sqref="C121">
    <cfRule type="expression" dxfId="154" priority="114">
      <formula>B121="Not Needed"</formula>
    </cfRule>
  </conditionalFormatting>
  <conditionalFormatting sqref="C122">
    <cfRule type="expression" dxfId="153" priority="115">
      <formula>B122="Not Needed"</formula>
    </cfRule>
  </conditionalFormatting>
  <conditionalFormatting sqref="C122">
    <cfRule type="expression" dxfId="152" priority="116">
      <formula>B122="Not Needed"</formula>
    </cfRule>
  </conditionalFormatting>
  <conditionalFormatting sqref="C122">
    <cfRule type="expression" dxfId="151" priority="117">
      <formula>B122="Not Needed"</formula>
    </cfRule>
  </conditionalFormatting>
  <conditionalFormatting sqref="C122">
    <cfRule type="expression" dxfId="150" priority="118">
      <formula>B122="Not Needed"</formula>
    </cfRule>
  </conditionalFormatting>
  <conditionalFormatting sqref="C122">
    <cfRule type="expression" dxfId="149" priority="119">
      <formula>B122="Not Needed"</formula>
    </cfRule>
  </conditionalFormatting>
  <conditionalFormatting sqref="C122">
    <cfRule type="expression" dxfId="148" priority="120">
      <formula>B122="Not Needed"</formula>
    </cfRule>
  </conditionalFormatting>
  <conditionalFormatting sqref="C122">
    <cfRule type="expression" dxfId="147" priority="121">
      <formula>B122="Not Needed"</formula>
    </cfRule>
  </conditionalFormatting>
  <conditionalFormatting sqref="C122">
    <cfRule type="expression" dxfId="146" priority="122">
      <formula>B122="Not Needed"</formula>
    </cfRule>
  </conditionalFormatting>
  <conditionalFormatting sqref="C122">
    <cfRule type="expression" dxfId="145" priority="123">
      <formula>B122="Not Needed"</formula>
    </cfRule>
  </conditionalFormatting>
  <conditionalFormatting sqref="C122">
    <cfRule type="expression" dxfId="144" priority="124">
      <formula>B122="Not Needed"</formula>
    </cfRule>
  </conditionalFormatting>
  <conditionalFormatting sqref="D111">
    <cfRule type="expression" dxfId="143" priority="125">
      <formula>B111="Not Needed"</formula>
    </cfRule>
  </conditionalFormatting>
  <conditionalFormatting sqref="D111">
    <cfRule type="expression" dxfId="142" priority="126">
      <formula>B111="Not Needed"</formula>
    </cfRule>
  </conditionalFormatting>
  <conditionalFormatting sqref="D111">
    <cfRule type="expression" dxfId="141" priority="127">
      <formula>B111="Not Needed"</formula>
    </cfRule>
  </conditionalFormatting>
  <conditionalFormatting sqref="D111">
    <cfRule type="expression" dxfId="140" priority="128">
      <formula>B111="Not Needed"</formula>
    </cfRule>
  </conditionalFormatting>
  <conditionalFormatting sqref="D111">
    <cfRule type="expression" dxfId="139" priority="129">
      <formula>B111="Not Needed"</formula>
    </cfRule>
  </conditionalFormatting>
  <conditionalFormatting sqref="D111">
    <cfRule type="expression" dxfId="138" priority="130">
      <formula>B111="Not Needed"</formula>
    </cfRule>
  </conditionalFormatting>
  <conditionalFormatting sqref="D111">
    <cfRule type="expression" dxfId="137" priority="131">
      <formula>B111="Not Needed"</formula>
    </cfRule>
  </conditionalFormatting>
  <conditionalFormatting sqref="D111">
    <cfRule type="expression" dxfId="136" priority="132">
      <formula>B111="Not Needed"</formula>
    </cfRule>
  </conditionalFormatting>
  <conditionalFormatting sqref="D111">
    <cfRule type="expression" dxfId="135" priority="133">
      <formula>B111="Not Needed"</formula>
    </cfRule>
  </conditionalFormatting>
  <conditionalFormatting sqref="D111">
    <cfRule type="expression" dxfId="134" priority="134">
      <formula>B111="Not Needed"</formula>
    </cfRule>
  </conditionalFormatting>
  <conditionalFormatting sqref="D112">
    <cfRule type="expression" dxfId="133" priority="135">
      <formula>B112="Not Needed"</formula>
    </cfRule>
  </conditionalFormatting>
  <conditionalFormatting sqref="D112">
    <cfRule type="expression" dxfId="132" priority="136">
      <formula>B112="Not Needed"</formula>
    </cfRule>
  </conditionalFormatting>
  <conditionalFormatting sqref="D112">
    <cfRule type="expression" dxfId="131" priority="137">
      <formula>B112="Not Needed"</formula>
    </cfRule>
  </conditionalFormatting>
  <conditionalFormatting sqref="D112">
    <cfRule type="expression" dxfId="130" priority="138">
      <formula>B112="Not Needed"</formula>
    </cfRule>
  </conditionalFormatting>
  <conditionalFormatting sqref="D112">
    <cfRule type="expression" dxfId="129" priority="139">
      <formula>B112="Not Needed"</formula>
    </cfRule>
  </conditionalFormatting>
  <conditionalFormatting sqref="D112">
    <cfRule type="expression" dxfId="128" priority="140">
      <formula>B112="Not Needed"</formula>
    </cfRule>
  </conditionalFormatting>
  <conditionalFormatting sqref="D112">
    <cfRule type="expression" dxfId="127" priority="141">
      <formula>B112="Not Needed"</formula>
    </cfRule>
  </conditionalFormatting>
  <conditionalFormatting sqref="D112">
    <cfRule type="expression" dxfId="126" priority="142">
      <formula>B112="Not Needed"</formula>
    </cfRule>
  </conditionalFormatting>
  <conditionalFormatting sqref="D112">
    <cfRule type="expression" dxfId="125" priority="143">
      <formula>B112="Not Needed"</formula>
    </cfRule>
  </conditionalFormatting>
  <conditionalFormatting sqref="D112">
    <cfRule type="expression" dxfId="124" priority="144">
      <formula>B112="Not Needed"</formula>
    </cfRule>
  </conditionalFormatting>
  <conditionalFormatting sqref="D113">
    <cfRule type="expression" dxfId="123" priority="145">
      <formula>B113="Not Needed"</formula>
    </cfRule>
  </conditionalFormatting>
  <conditionalFormatting sqref="D113">
    <cfRule type="expression" dxfId="122" priority="146">
      <formula>B113="Not Needed"</formula>
    </cfRule>
  </conditionalFormatting>
  <conditionalFormatting sqref="D113">
    <cfRule type="expression" dxfId="121" priority="147">
      <formula>B113="Not Needed"</formula>
    </cfRule>
  </conditionalFormatting>
  <conditionalFormatting sqref="D113">
    <cfRule type="expression" dxfId="120" priority="148">
      <formula>B113="Not Needed"</formula>
    </cfRule>
  </conditionalFormatting>
  <conditionalFormatting sqref="D113">
    <cfRule type="expression" dxfId="119" priority="149">
      <formula>B113="Not Needed"</formula>
    </cfRule>
  </conditionalFormatting>
  <conditionalFormatting sqref="D113">
    <cfRule type="expression" dxfId="118" priority="150">
      <formula>B113="Not Needed"</formula>
    </cfRule>
  </conditionalFormatting>
  <conditionalFormatting sqref="D113">
    <cfRule type="expression" dxfId="117" priority="151">
      <formula>B113="Not Needed"</formula>
    </cfRule>
  </conditionalFormatting>
  <conditionalFormatting sqref="D113">
    <cfRule type="expression" dxfId="116" priority="152">
      <formula>B113="Not Needed"</formula>
    </cfRule>
  </conditionalFormatting>
  <conditionalFormatting sqref="D113">
    <cfRule type="expression" dxfId="115" priority="153">
      <formula>B113="Not Needed"</formula>
    </cfRule>
  </conditionalFormatting>
  <conditionalFormatting sqref="D113">
    <cfRule type="expression" dxfId="114" priority="154">
      <formula>B113="Not Needed"</formula>
    </cfRule>
  </conditionalFormatting>
  <conditionalFormatting sqref="D114">
    <cfRule type="expression" dxfId="113" priority="155">
      <formula>B114="Not Needed"</formula>
    </cfRule>
  </conditionalFormatting>
  <conditionalFormatting sqref="D114">
    <cfRule type="expression" dxfId="112" priority="156">
      <formula>B114="Not Needed"</formula>
    </cfRule>
  </conditionalFormatting>
  <conditionalFormatting sqref="D114">
    <cfRule type="expression" dxfId="111" priority="157">
      <formula>B114="Not Needed"</formula>
    </cfRule>
  </conditionalFormatting>
  <conditionalFormatting sqref="D114">
    <cfRule type="expression" dxfId="110" priority="158">
      <formula>B114="Not Needed"</formula>
    </cfRule>
  </conditionalFormatting>
  <conditionalFormatting sqref="D114">
    <cfRule type="expression" dxfId="109" priority="159">
      <formula>B114="Not Needed"</formula>
    </cfRule>
  </conditionalFormatting>
  <conditionalFormatting sqref="D114">
    <cfRule type="expression" dxfId="108" priority="160">
      <formula>B114="Not Needed"</formula>
    </cfRule>
  </conditionalFormatting>
  <conditionalFormatting sqref="D114">
    <cfRule type="expression" dxfId="107" priority="161">
      <formula>B114="Not Needed"</formula>
    </cfRule>
  </conditionalFormatting>
  <conditionalFormatting sqref="D114">
    <cfRule type="expression" dxfId="106" priority="162">
      <formula>B114="Not Needed"</formula>
    </cfRule>
  </conditionalFormatting>
  <conditionalFormatting sqref="D114">
    <cfRule type="expression" dxfId="105" priority="163">
      <formula>B114="Not Needed"</formula>
    </cfRule>
  </conditionalFormatting>
  <conditionalFormatting sqref="D114">
    <cfRule type="expression" dxfId="104" priority="164">
      <formula>B114="Not Needed"</formula>
    </cfRule>
  </conditionalFormatting>
  <conditionalFormatting sqref="D115">
    <cfRule type="expression" dxfId="103" priority="165">
      <formula>B115="Not Needed"</formula>
    </cfRule>
  </conditionalFormatting>
  <conditionalFormatting sqref="D115">
    <cfRule type="expression" dxfId="102" priority="166">
      <formula>B115="Not Needed"</formula>
    </cfRule>
  </conditionalFormatting>
  <conditionalFormatting sqref="D115">
    <cfRule type="expression" dxfId="101" priority="167">
      <formula>B115="Not Needed"</formula>
    </cfRule>
  </conditionalFormatting>
  <conditionalFormatting sqref="D115">
    <cfRule type="expression" dxfId="100" priority="168">
      <formula>B115="Not Needed"</formula>
    </cfRule>
  </conditionalFormatting>
  <conditionalFormatting sqref="D115">
    <cfRule type="expression" dxfId="99" priority="169">
      <formula>B115="Not Needed"</formula>
    </cfRule>
  </conditionalFormatting>
  <conditionalFormatting sqref="D115">
    <cfRule type="expression" dxfId="98" priority="170">
      <formula>B115="Not Needed"</formula>
    </cfRule>
  </conditionalFormatting>
  <conditionalFormatting sqref="D115">
    <cfRule type="expression" dxfId="97" priority="171">
      <formula>B115="Not Needed"</formula>
    </cfRule>
  </conditionalFormatting>
  <conditionalFormatting sqref="D115">
    <cfRule type="expression" dxfId="96" priority="172">
      <formula>B115="Not Needed"</formula>
    </cfRule>
  </conditionalFormatting>
  <conditionalFormatting sqref="D115">
    <cfRule type="expression" dxfId="95" priority="173">
      <formula>B115="Not Needed"</formula>
    </cfRule>
  </conditionalFormatting>
  <conditionalFormatting sqref="D115">
    <cfRule type="expression" dxfId="94" priority="174">
      <formula>B115="Not Needed"</formula>
    </cfRule>
  </conditionalFormatting>
  <conditionalFormatting sqref="D116">
    <cfRule type="expression" dxfId="93" priority="175">
      <formula>B116="Not Needed"</formula>
    </cfRule>
  </conditionalFormatting>
  <conditionalFormatting sqref="D116">
    <cfRule type="expression" dxfId="92" priority="176">
      <formula>B116="Not Needed"</formula>
    </cfRule>
  </conditionalFormatting>
  <conditionalFormatting sqref="D116">
    <cfRule type="expression" dxfId="91" priority="177">
      <formula>B116="Not Needed"</formula>
    </cfRule>
  </conditionalFormatting>
  <conditionalFormatting sqref="D116">
    <cfRule type="expression" dxfId="90" priority="178">
      <formula>B116="Not Needed"</formula>
    </cfRule>
  </conditionalFormatting>
  <conditionalFormatting sqref="D116">
    <cfRule type="expression" dxfId="89" priority="179">
      <formula>B116="Not Needed"</formula>
    </cfRule>
  </conditionalFormatting>
  <conditionalFormatting sqref="D116">
    <cfRule type="expression" dxfId="88" priority="180">
      <formula>B116="Not Needed"</formula>
    </cfRule>
  </conditionalFormatting>
  <conditionalFormatting sqref="D116">
    <cfRule type="expression" dxfId="87" priority="181">
      <formula>B116="Not Needed"</formula>
    </cfRule>
  </conditionalFormatting>
  <conditionalFormatting sqref="D116">
    <cfRule type="expression" dxfId="86" priority="182">
      <formula>B116="Not Needed"</formula>
    </cfRule>
  </conditionalFormatting>
  <conditionalFormatting sqref="D116">
    <cfRule type="expression" dxfId="85" priority="183">
      <formula>B116="Not Needed"</formula>
    </cfRule>
  </conditionalFormatting>
  <conditionalFormatting sqref="D116">
    <cfRule type="expression" dxfId="84" priority="184">
      <formula>B116="Not Needed"</formula>
    </cfRule>
  </conditionalFormatting>
  <conditionalFormatting sqref="D117">
    <cfRule type="expression" dxfId="83" priority="185">
      <formula>B117="Not Needed"</formula>
    </cfRule>
  </conditionalFormatting>
  <conditionalFormatting sqref="D117">
    <cfRule type="expression" dxfId="82" priority="186">
      <formula>B117="Not Needed"</formula>
    </cfRule>
  </conditionalFormatting>
  <conditionalFormatting sqref="D117">
    <cfRule type="expression" dxfId="81" priority="187">
      <formula>B117="Not Needed"</formula>
    </cfRule>
  </conditionalFormatting>
  <conditionalFormatting sqref="D117">
    <cfRule type="expression" dxfId="80" priority="188">
      <formula>B117="Not Needed"</formula>
    </cfRule>
  </conditionalFormatting>
  <conditionalFormatting sqref="D117">
    <cfRule type="expression" dxfId="79" priority="189">
      <formula>B117="Not Needed"</formula>
    </cfRule>
  </conditionalFormatting>
  <conditionalFormatting sqref="D117">
    <cfRule type="expression" dxfId="78" priority="190">
      <formula>B117="Not Needed"</formula>
    </cfRule>
  </conditionalFormatting>
  <conditionalFormatting sqref="D117">
    <cfRule type="expression" dxfId="77" priority="191">
      <formula>B117="Not Needed"</formula>
    </cfRule>
  </conditionalFormatting>
  <conditionalFormatting sqref="D117">
    <cfRule type="expression" dxfId="76" priority="192">
      <formula>B117="Not Needed"</formula>
    </cfRule>
  </conditionalFormatting>
  <conditionalFormatting sqref="D117">
    <cfRule type="expression" dxfId="75" priority="193">
      <formula>B117="Not Needed"</formula>
    </cfRule>
  </conditionalFormatting>
  <conditionalFormatting sqref="D117">
    <cfRule type="expression" dxfId="74" priority="194">
      <formula>B117="Not Needed"</formula>
    </cfRule>
  </conditionalFormatting>
  <conditionalFormatting sqref="D118">
    <cfRule type="expression" dxfId="73" priority="195">
      <formula>B118="Not Needed"</formula>
    </cfRule>
  </conditionalFormatting>
  <conditionalFormatting sqref="D118">
    <cfRule type="expression" dxfId="72" priority="196">
      <formula>B118="Not Needed"</formula>
    </cfRule>
  </conditionalFormatting>
  <conditionalFormatting sqref="D118">
    <cfRule type="expression" dxfId="71" priority="197">
      <formula>B118="Not Needed"</formula>
    </cfRule>
  </conditionalFormatting>
  <conditionalFormatting sqref="D118">
    <cfRule type="expression" dxfId="70" priority="198">
      <formula>B118="Not Needed"</formula>
    </cfRule>
  </conditionalFormatting>
  <conditionalFormatting sqref="D118">
    <cfRule type="expression" dxfId="69" priority="199">
      <formula>B118="Not Needed"</formula>
    </cfRule>
  </conditionalFormatting>
  <conditionalFormatting sqref="D118">
    <cfRule type="expression" dxfId="68" priority="200">
      <formula>B118="Not Needed"</formula>
    </cfRule>
  </conditionalFormatting>
  <conditionalFormatting sqref="D118">
    <cfRule type="expression" dxfId="67" priority="201">
      <formula>B118="Not Needed"</formula>
    </cfRule>
  </conditionalFormatting>
  <conditionalFormatting sqref="D118">
    <cfRule type="expression" dxfId="66" priority="202">
      <formula>B118="Not Needed"</formula>
    </cfRule>
  </conditionalFormatting>
  <conditionalFormatting sqref="D118">
    <cfRule type="expression" dxfId="65" priority="203">
      <formula>B118="Not Needed"</formula>
    </cfRule>
  </conditionalFormatting>
  <conditionalFormatting sqref="D118">
    <cfRule type="expression" dxfId="64" priority="204">
      <formula>B118="Not Needed"</formula>
    </cfRule>
  </conditionalFormatting>
  <conditionalFormatting sqref="D119">
    <cfRule type="expression" dxfId="63" priority="205">
      <formula>B119="Not Needed"</formula>
    </cfRule>
  </conditionalFormatting>
  <conditionalFormatting sqref="D119">
    <cfRule type="expression" dxfId="62" priority="206">
      <formula>B119="Not Needed"</formula>
    </cfRule>
  </conditionalFormatting>
  <conditionalFormatting sqref="D119">
    <cfRule type="expression" dxfId="61" priority="207">
      <formula>B119="Not Needed"</formula>
    </cfRule>
  </conditionalFormatting>
  <conditionalFormatting sqref="D119">
    <cfRule type="expression" dxfId="60" priority="208">
      <formula>B119="Not Needed"</formula>
    </cfRule>
  </conditionalFormatting>
  <conditionalFormatting sqref="D119">
    <cfRule type="expression" dxfId="59" priority="209">
      <formula>B119="Not Needed"</formula>
    </cfRule>
  </conditionalFormatting>
  <conditionalFormatting sqref="D119">
    <cfRule type="expression" dxfId="58" priority="210">
      <formula>B119="Not Needed"</formula>
    </cfRule>
  </conditionalFormatting>
  <conditionalFormatting sqref="D119">
    <cfRule type="expression" dxfId="57" priority="211">
      <formula>B119="Not Needed"</formula>
    </cfRule>
  </conditionalFormatting>
  <conditionalFormatting sqref="D119">
    <cfRule type="expression" dxfId="56" priority="212">
      <formula>B119="Not Needed"</formula>
    </cfRule>
  </conditionalFormatting>
  <conditionalFormatting sqref="D119">
    <cfRule type="expression" dxfId="55" priority="213">
      <formula>B119="Not Needed"</formula>
    </cfRule>
  </conditionalFormatting>
  <conditionalFormatting sqref="D119">
    <cfRule type="expression" dxfId="54" priority="214">
      <formula>B119="Not Needed"</formula>
    </cfRule>
  </conditionalFormatting>
  <conditionalFormatting sqref="D120">
    <cfRule type="expression" dxfId="53" priority="215">
      <formula>B120="Not Needed"</formula>
    </cfRule>
  </conditionalFormatting>
  <conditionalFormatting sqref="D120">
    <cfRule type="expression" dxfId="52" priority="216">
      <formula>B120="Not Needed"</formula>
    </cfRule>
  </conditionalFormatting>
  <conditionalFormatting sqref="D120">
    <cfRule type="expression" dxfId="51" priority="217">
      <formula>B120="Not Needed"</formula>
    </cfRule>
  </conditionalFormatting>
  <conditionalFormatting sqref="D120">
    <cfRule type="expression" dxfId="50" priority="218">
      <formula>B120="Not Needed"</formula>
    </cfRule>
  </conditionalFormatting>
  <conditionalFormatting sqref="D120">
    <cfRule type="expression" dxfId="49" priority="219">
      <formula>B120="Not Needed"</formula>
    </cfRule>
  </conditionalFormatting>
  <conditionalFormatting sqref="D120">
    <cfRule type="expression" dxfId="48" priority="220">
      <formula>B120="Not Needed"</formula>
    </cfRule>
  </conditionalFormatting>
  <conditionalFormatting sqref="D120">
    <cfRule type="expression" dxfId="47" priority="221">
      <formula>B120="Not Needed"</formula>
    </cfRule>
  </conditionalFormatting>
  <conditionalFormatting sqref="D120">
    <cfRule type="expression" dxfId="46" priority="222">
      <formula>B120="Not Needed"</formula>
    </cfRule>
  </conditionalFormatting>
  <conditionalFormatting sqref="D120">
    <cfRule type="expression" dxfId="45" priority="223">
      <formula>B120="Not Needed"</formula>
    </cfRule>
  </conditionalFormatting>
  <conditionalFormatting sqref="D120">
    <cfRule type="expression" dxfId="44" priority="224">
      <formula>B120="Not Needed"</formula>
    </cfRule>
  </conditionalFormatting>
  <conditionalFormatting sqref="D121">
    <cfRule type="expression" dxfId="43" priority="225">
      <formula>B121="Not Needed"</formula>
    </cfRule>
  </conditionalFormatting>
  <conditionalFormatting sqref="D121">
    <cfRule type="expression" dxfId="42" priority="226">
      <formula>B121="Not Needed"</formula>
    </cfRule>
  </conditionalFormatting>
  <conditionalFormatting sqref="D121">
    <cfRule type="expression" dxfId="41" priority="227">
      <formula>B121="Not Needed"</formula>
    </cfRule>
  </conditionalFormatting>
  <conditionalFormatting sqref="D121">
    <cfRule type="expression" dxfId="40" priority="228">
      <formula>B121="Not Needed"</formula>
    </cfRule>
  </conditionalFormatting>
  <conditionalFormatting sqref="D121">
    <cfRule type="expression" dxfId="39" priority="229">
      <formula>B121="Not Needed"</formula>
    </cfRule>
  </conditionalFormatting>
  <conditionalFormatting sqref="D121">
    <cfRule type="expression" dxfId="38" priority="230">
      <formula>B121="Not Needed"</formula>
    </cfRule>
  </conditionalFormatting>
  <conditionalFormatting sqref="D121">
    <cfRule type="expression" dxfId="37" priority="231">
      <formula>B121="Not Needed"</formula>
    </cfRule>
  </conditionalFormatting>
  <conditionalFormatting sqref="D121">
    <cfRule type="expression" dxfId="36" priority="232">
      <formula>B121="Not Needed"</formula>
    </cfRule>
  </conditionalFormatting>
  <conditionalFormatting sqref="D121">
    <cfRule type="expression" dxfId="35" priority="233">
      <formula>B121="Not Needed"</formula>
    </cfRule>
  </conditionalFormatting>
  <conditionalFormatting sqref="D121">
    <cfRule type="expression" dxfId="34" priority="234">
      <formula>B121="Not Needed"</formula>
    </cfRule>
  </conditionalFormatting>
  <conditionalFormatting sqref="D122">
    <cfRule type="expression" dxfId="33" priority="235">
      <formula>B122="Not Needed"</formula>
    </cfRule>
  </conditionalFormatting>
  <conditionalFormatting sqref="D122">
    <cfRule type="expression" dxfId="32" priority="236">
      <formula>B122="Not Needed"</formula>
    </cfRule>
  </conditionalFormatting>
  <conditionalFormatting sqref="D122">
    <cfRule type="expression" dxfId="31" priority="237">
      <formula>B122="Not Needed"</formula>
    </cfRule>
  </conditionalFormatting>
  <conditionalFormatting sqref="D122">
    <cfRule type="expression" dxfId="30" priority="238">
      <formula>B122="Not Needed"</formula>
    </cfRule>
  </conditionalFormatting>
  <conditionalFormatting sqref="D122">
    <cfRule type="expression" dxfId="29" priority="239">
      <formula>B122="Not Needed"</formula>
    </cfRule>
  </conditionalFormatting>
  <conditionalFormatting sqref="D122">
    <cfRule type="expression" dxfId="28" priority="240">
      <formula>B122="Not Needed"</formula>
    </cfRule>
  </conditionalFormatting>
  <conditionalFormatting sqref="D122">
    <cfRule type="expression" dxfId="27" priority="241">
      <formula>B122="Not Needed"</formula>
    </cfRule>
  </conditionalFormatting>
  <conditionalFormatting sqref="D122">
    <cfRule type="expression" dxfId="26" priority="242">
      <formula>B122="Not Needed"</formula>
    </cfRule>
  </conditionalFormatting>
  <conditionalFormatting sqref="D122">
    <cfRule type="expression" dxfId="25" priority="243">
      <formula>B122="Not Needed"</formula>
    </cfRule>
  </conditionalFormatting>
  <conditionalFormatting sqref="D122">
    <cfRule type="expression" dxfId="24" priority="244">
      <formula>B122="Not Needed"</formula>
    </cfRule>
  </conditionalFormatting>
  <conditionalFormatting sqref="C110">
    <cfRule type="expression" dxfId="23" priority="245">
      <formula>B110="Not Needed"</formula>
    </cfRule>
  </conditionalFormatting>
  <conditionalFormatting sqref="C110">
    <cfRule type="expression" dxfId="22" priority="246">
      <formula>B110="Not Needed"</formula>
    </cfRule>
  </conditionalFormatting>
  <conditionalFormatting sqref="C110">
    <cfRule type="expression" dxfId="21" priority="247">
      <formula>B110="Not Needed"</formula>
    </cfRule>
  </conditionalFormatting>
  <conditionalFormatting sqref="C110">
    <cfRule type="expression" dxfId="20" priority="248">
      <formula>B110="Not Needed"</formula>
    </cfRule>
  </conditionalFormatting>
  <conditionalFormatting sqref="C110">
    <cfRule type="expression" dxfId="19" priority="249">
      <formula>B110="Not Needed"</formula>
    </cfRule>
  </conditionalFormatting>
  <conditionalFormatting sqref="C110">
    <cfRule type="expression" dxfId="18" priority="250">
      <formula>B110="Not Needed"</formula>
    </cfRule>
  </conditionalFormatting>
  <conditionalFormatting sqref="C110">
    <cfRule type="expression" dxfId="17" priority="251">
      <formula>B110="Not Needed"</formula>
    </cfRule>
  </conditionalFormatting>
  <conditionalFormatting sqref="C110">
    <cfRule type="expression" dxfId="16" priority="252">
      <formula>B110="Not Needed"</formula>
    </cfRule>
  </conditionalFormatting>
  <conditionalFormatting sqref="C110">
    <cfRule type="expression" dxfId="15" priority="253">
      <formula>B110="Not Needed"</formula>
    </cfRule>
  </conditionalFormatting>
  <conditionalFormatting sqref="C110">
    <cfRule type="expression" dxfId="14" priority="254">
      <formula>B110="Not Needed"</formula>
    </cfRule>
  </conditionalFormatting>
  <conditionalFormatting sqref="D110">
    <cfRule type="expression" dxfId="13" priority="255">
      <formula>B110="Not Needed"</formula>
    </cfRule>
  </conditionalFormatting>
  <conditionalFormatting sqref="D110">
    <cfRule type="expression" dxfId="12" priority="256">
      <formula>B110="Not Needed"</formula>
    </cfRule>
  </conditionalFormatting>
  <conditionalFormatting sqref="D110">
    <cfRule type="expression" dxfId="11" priority="257">
      <formula>B110="Not Needed"</formula>
    </cfRule>
  </conditionalFormatting>
  <conditionalFormatting sqref="D110">
    <cfRule type="expression" dxfId="10" priority="258">
      <formula>B110="Not Needed"</formula>
    </cfRule>
  </conditionalFormatting>
  <conditionalFormatting sqref="D110">
    <cfRule type="expression" dxfId="9" priority="259">
      <formula>B110="Not Needed"</formula>
    </cfRule>
  </conditionalFormatting>
  <conditionalFormatting sqref="D110">
    <cfRule type="expression" dxfId="8" priority="260">
      <formula>B110="Not Needed"</formula>
    </cfRule>
  </conditionalFormatting>
  <conditionalFormatting sqref="D110">
    <cfRule type="expression" dxfId="7" priority="261">
      <formula>B110="Not Needed"</formula>
    </cfRule>
  </conditionalFormatting>
  <conditionalFormatting sqref="D110">
    <cfRule type="expression" dxfId="6" priority="262">
      <formula>B110="Not Needed"</formula>
    </cfRule>
  </conditionalFormatting>
  <conditionalFormatting sqref="D110">
    <cfRule type="expression" dxfId="5" priority="263">
      <formula>B110="Not Needed"</formula>
    </cfRule>
  </conditionalFormatting>
  <conditionalFormatting sqref="D110">
    <cfRule type="expression" dxfId="4" priority="264">
      <formula>B110="Not Needed"</formula>
    </cfRule>
  </conditionalFormatting>
  <conditionalFormatting sqref="C124:C127">
    <cfRule type="expression" dxfId="3" priority="4">
      <formula>B124="Not Needed"</formula>
    </cfRule>
  </conditionalFormatting>
  <conditionalFormatting sqref="C129">
    <cfRule type="expression" dxfId="2" priority="2">
      <formula>B129="Not Needed"</formula>
    </cfRule>
  </conditionalFormatting>
  <conditionalFormatting sqref="C130">
    <cfRule type="expression" dxfId="1" priority="3">
      <formula>B130="Not Needed"</formula>
    </cfRule>
  </conditionalFormatting>
  <conditionalFormatting sqref="C132:C135">
    <cfRule type="expression" dxfId="0" priority="1">
      <formula>B132="Not Needed"</formula>
    </cfRule>
  </conditionalFormatting>
  <dataValidations count="1">
    <dataValidation type="list" allowBlank="1" showInputMessage="1" showErrorMessage="1" sqref="B124:B127 B16:B33 B35:B52 B54:B67 B69:B86 B88:B108 B110:B122 B129:B130 B132:B135" xr:uid="{00000000-0002-0000-0100-000000000000}">
      <formula1>"Yes,No,In Progress,Not needed"</formula1>
      <formula2>0</formula2>
    </dataValidation>
  </dataValidations>
  <printOptions horizontalCentered="1"/>
  <pageMargins left="0.4" right="0.4" top="0.4" bottom="0.6" header="0.51180555555555496" footer="0.3"/>
  <pageSetup firstPageNumber="0" fitToHeight="0" orientation="portrait" horizontalDpi="300" verticalDpi="300" r:id="rId1"/>
  <headerFooter>
    <oddFooter>&amp;CPage &amp;P of &amp;N</oddFooter>
  </headerFooter>
  <drawing r:id="rId2"/>
  <tableParts count="6">
    <tablePart r:id="rId3"/>
    <tablePart r:id="rId4"/>
    <tablePart r:id="rId5"/>
    <tablePart r:id="rId6"/>
    <tablePart r:id="rId7"/>
    <tablePart r:id="rId8"/>
  </tableParts>
</worksheet>
</file>

<file path=docProps/app.xml><?xml version="1.0" encoding="utf-8"?>
<Properties xmlns="http://schemas.openxmlformats.org/officeDocument/2006/extended-properties" xmlns:vt="http://schemas.openxmlformats.org/officeDocument/2006/docPropsVTypes">
  <Template/>
  <TotalTime>13</TotalTime>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Instruktionen</vt:lpstr>
      <vt:lpstr>CHECKLIST</vt:lpstr>
      <vt:lpstr>Categories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dc:description/>
  <cp:lastModifiedBy>Microsoft Office User</cp:lastModifiedBy>
  <cp:revision>3</cp:revision>
  <dcterms:created xsi:type="dcterms:W3CDTF">2017-05-27T16:48:48Z</dcterms:created>
  <dcterms:modified xsi:type="dcterms:W3CDTF">2020-10-28T22:05:41Z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_TemplateID">
    <vt:lpwstr>TC040389139991</vt:lpwstr>
  </property>
</Properties>
</file>