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murseloviciryna/PHOTOBUSINESS/WERBUNG/"/>
    </mc:Choice>
  </mc:AlternateContent>
  <xr:revisionPtr revIDLastSave="0" documentId="13_ncr:1_{2FD78F53-1F44-5D4C-9A47-2AD03966972E}" xr6:coauthVersionLast="45" xr6:coauthVersionMax="45" xr10:uidLastSave="{00000000-0000-0000-0000-000000000000}"/>
  <bookViews>
    <workbookView xWindow="2940" yWindow="460" windowWidth="29040" windowHeight="15840" tabRatio="500" activeTab="1" xr2:uid="{00000000-000D-0000-FFFF-FFFF00000000}"/>
  </bookViews>
  <sheets>
    <sheet name="Instructions" sheetId="1" r:id="rId1"/>
    <sheet name="CHECKLIST" sheetId="2" r:id="rId2"/>
  </sheets>
  <definedNames>
    <definedName name="_xlnm._FilterDatabase" localSheetId="1" hidden="1">CHECKLIST!$B$123:$F$123</definedName>
    <definedName name="Categories">Instructions!$A$2:$A$11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16" i="2" l="1"/>
  <c r="E135" i="2"/>
  <c r="E134" i="2"/>
  <c r="E133" i="2"/>
  <c r="E132" i="2"/>
  <c r="E130" i="2"/>
  <c r="E129" i="2"/>
  <c r="E127" i="2"/>
  <c r="E126" i="2"/>
  <c r="E125" i="2"/>
  <c r="E124" i="2"/>
  <c r="E122" i="2"/>
  <c r="E121" i="2"/>
  <c r="E120" i="2"/>
  <c r="E119" i="2"/>
  <c r="E118" i="2"/>
  <c r="E117" i="2"/>
  <c r="E116" i="2"/>
  <c r="E115" i="2"/>
  <c r="E114" i="2"/>
  <c r="E113" i="2"/>
  <c r="E112" i="2"/>
  <c r="E111" i="2"/>
  <c r="E110" i="2"/>
  <c r="E108" i="2"/>
  <c r="E107" i="2"/>
  <c r="E106" i="2"/>
  <c r="E105" i="2"/>
  <c r="E104" i="2"/>
  <c r="E103" i="2"/>
  <c r="E102" i="2"/>
  <c r="E101" i="2"/>
  <c r="E100" i="2"/>
  <c r="E99" i="2"/>
  <c r="E98" i="2"/>
  <c r="E97" i="2"/>
  <c r="E96" i="2"/>
  <c r="E95" i="2"/>
  <c r="E94" i="2"/>
  <c r="E93" i="2"/>
  <c r="E92" i="2"/>
  <c r="E91" i="2"/>
  <c r="E90" i="2"/>
  <c r="E89" i="2"/>
  <c r="E88" i="2"/>
  <c r="E86" i="2"/>
  <c r="E85" i="2"/>
  <c r="E84" i="2"/>
  <c r="E83" i="2"/>
  <c r="E82" i="2"/>
  <c r="E81" i="2"/>
  <c r="E80" i="2"/>
  <c r="E79" i="2"/>
  <c r="E78" i="2"/>
  <c r="E77" i="2"/>
  <c r="E76" i="2"/>
  <c r="E75" i="2"/>
  <c r="E74" i="2"/>
  <c r="E73" i="2"/>
  <c r="E72" i="2"/>
  <c r="E71" i="2"/>
  <c r="E70" i="2"/>
  <c r="E69" i="2"/>
  <c r="E67" i="2"/>
  <c r="E66" i="2"/>
  <c r="E65" i="2"/>
  <c r="E64" i="2"/>
  <c r="E63" i="2"/>
  <c r="E62" i="2"/>
  <c r="E61" i="2"/>
  <c r="E60" i="2"/>
  <c r="E59" i="2"/>
  <c r="E58" i="2"/>
  <c r="E57" i="2"/>
  <c r="E56" i="2"/>
  <c r="E55" i="2"/>
  <c r="E54" i="2"/>
  <c r="E52" i="2"/>
  <c r="E51" i="2"/>
  <c r="E50" i="2"/>
  <c r="E49" i="2"/>
  <c r="E48" i="2"/>
  <c r="E47" i="2"/>
  <c r="E46" i="2"/>
  <c r="E45" i="2"/>
  <c r="E44" i="2"/>
  <c r="E43" i="2"/>
  <c r="E42" i="2"/>
  <c r="E41" i="2"/>
  <c r="E40" i="2"/>
  <c r="E39" i="2"/>
  <c r="E38" i="2"/>
  <c r="E37" i="2"/>
  <c r="E36" i="2"/>
  <c r="E35" i="2"/>
  <c r="E33" i="2"/>
  <c r="E32" i="2"/>
  <c r="E31" i="2"/>
  <c r="E30" i="2"/>
  <c r="E29" i="2"/>
  <c r="E28" i="2"/>
  <c r="E27" i="2"/>
  <c r="E26" i="2"/>
  <c r="E25" i="2"/>
  <c r="E24" i="2"/>
  <c r="E23" i="2"/>
  <c r="E22" i="2"/>
  <c r="E21" i="2"/>
  <c r="E20" i="2"/>
  <c r="E19" i="2"/>
  <c r="E18" i="2"/>
  <c r="E17" i="2"/>
  <c r="F12" i="2"/>
  <c r="D12" i="2"/>
</calcChain>
</file>

<file path=xl/sharedStrings.xml><?xml version="1.0" encoding="utf-8"?>
<sst xmlns="http://schemas.openxmlformats.org/spreadsheetml/2006/main" count="335" uniqueCount="193">
  <si>
    <t>How to use this spreadsheet</t>
  </si>
  <si>
    <t xml:space="preserve">1. This Wedding Planning Checklist allows you to comfortably and without stress organize your dream wedding in 10 months. </t>
  </si>
  <si>
    <t>2. In order to start enter the date of your wedding first (Cell B3). Use the following format MM/DD/JJJJ</t>
  </si>
  <si>
    <r>
      <rPr>
        <sz val="11"/>
        <color rgb="FF000000"/>
        <rFont val="Calibri"/>
        <family val="2"/>
        <charset val="1"/>
      </rPr>
      <t xml:space="preserve">3. </t>
    </r>
    <r>
      <rPr>
        <b/>
        <sz val="11"/>
        <color rgb="FF000000"/>
        <rFont val="Calibri"/>
        <family val="2"/>
        <charset val="1"/>
      </rPr>
      <t>DUE DATES</t>
    </r>
    <r>
      <rPr>
        <sz val="11"/>
        <color rgb="FF000000"/>
        <rFont val="Calibri"/>
        <family val="2"/>
        <charset val="1"/>
      </rPr>
      <t xml:space="preserve"> will be filled in automatically and can be changed if necessary. These cells might have different background colors.</t>
    </r>
  </si>
  <si>
    <t>- red color means that this due date lies in the past already.</t>
  </si>
  <si>
    <t>- orange marked dates are due this week</t>
  </si>
  <si>
    <t xml:space="preserve">- all other tasks that have a due date in 7 or more days are not marked at all   </t>
  </si>
  <si>
    <r>
      <rPr>
        <sz val="11"/>
        <color rgb="FF000000"/>
        <rFont val="Calibri"/>
        <family val="2"/>
        <charset val="1"/>
      </rPr>
      <t xml:space="preserve">4. In the first column </t>
    </r>
    <r>
      <rPr>
        <b/>
        <sz val="11"/>
        <color rgb="FF000000"/>
        <rFont val="Calibri"/>
        <family val="2"/>
        <charset val="1"/>
      </rPr>
      <t>“DONE”</t>
    </r>
    <r>
      <rPr>
        <sz val="11"/>
        <color rgb="FF000000"/>
        <rFont val="Calibri"/>
        <family val="2"/>
        <charset val="1"/>
      </rPr>
      <t xml:space="preserve"> you have following options:</t>
    </r>
  </si>
  <si>
    <t>- YES: select this for all tasks that are already finished. If chosen, the corresponding due date will be marked green.</t>
  </si>
  <si>
    <t>- NO: select this is some task could not be solved but you still want to leave it in the list. It does not have any impact on the background color of the due dates.</t>
  </si>
  <si>
    <t>- IN PROGRESS: select this if a task is not solved yet but you expect to close it in the nearest future. If chosen, the corresponding due date will be marked light-green to indicate that you are working on it.</t>
  </si>
  <si>
    <t>- NOT NEEDED: select this if you don't need some of the items from the list and these will be greyed out</t>
  </si>
  <si>
    <r>
      <rPr>
        <sz val="11"/>
        <color rgb="FF000000"/>
        <rFont val="Calibri"/>
        <family val="2"/>
        <charset val="1"/>
      </rPr>
      <t xml:space="preserve">5. Should you enter any costs in the column </t>
    </r>
    <r>
      <rPr>
        <b/>
        <sz val="11"/>
        <color rgb="FF000000"/>
        <rFont val="Calibri"/>
        <family val="2"/>
        <charset val="1"/>
      </rPr>
      <t>“ESTIMATED COSTS”</t>
    </r>
    <r>
      <rPr>
        <sz val="11"/>
        <color rgb="FF000000"/>
        <rFont val="Calibri"/>
        <family val="2"/>
        <charset val="1"/>
      </rPr>
      <t xml:space="preserve"> the will be automatically summed up and shown in the cell F3 “Wedding Budget”</t>
    </r>
  </si>
  <si>
    <t>WEDDING PREPARATION CHECKLIST</t>
  </si>
  <si>
    <t>Today is</t>
  </si>
  <si>
    <t>Wedding budget</t>
  </si>
  <si>
    <t>DONE</t>
  </si>
  <si>
    <t>8-10 MONTHS BEFORE WEDDING (Inspiration phase)</t>
  </si>
  <si>
    <t>SHOULD BE BOUGHT, ORDERED, CREATED</t>
  </si>
  <si>
    <t>DUE DATE</t>
  </si>
  <si>
    <t>ESTIMATED COSTS</t>
  </si>
  <si>
    <t>Imagine the wedding and come up with the concept/style</t>
  </si>
  <si>
    <t>Create the guest list</t>
  </si>
  <si>
    <t>Define the wedding budget</t>
  </si>
  <si>
    <t>Decide where (in which city) you want to celebrate the wedding</t>
  </si>
  <si>
    <t>Internet research: location for ceremony and a wedding party</t>
  </si>
  <si>
    <t>Select several locations for the ceremony and the wedding party you like and which are suitable (note: 80-90% of guests from the list will be able to come and calculate at least 4 sq.m. for 1 person)</t>
  </si>
  <si>
    <t>Think about where you do you want to have the bride's morning and research for available possibilities</t>
  </si>
  <si>
    <t>Come up with the idea which wedding dress you like</t>
  </si>
  <si>
    <t>Select wedding dress stores where you will try your dress on</t>
  </si>
  <si>
    <t>Come up with the idea where to spend the honeymoon</t>
  </si>
  <si>
    <t>Select several photographers you like and make a list of candidates</t>
  </si>
  <si>
    <t>Select several videographers you like and make a list of candidates</t>
  </si>
  <si>
    <t>Think about which entertainement you want at the wedding</t>
  </si>
  <si>
    <t>Come up with the idea which floral decoration you like</t>
  </si>
  <si>
    <t>Internet research: DJ or music band and other entertainment</t>
  </si>
  <si>
    <t>Think about a possibility to order catering</t>
  </si>
  <si>
    <t xml:space="preserve">Prepare a draft plan/main ideas for the wedding day </t>
  </si>
  <si>
    <t>Draft of the wedding day timetable</t>
  </si>
  <si>
    <t>Buy membership in a fitness studio and start doing sport regularly</t>
  </si>
  <si>
    <t>Fitness studio card</t>
  </si>
  <si>
    <t>6-7 MONTHS BEFORE WEDDING</t>
  </si>
  <si>
    <t>Submit an application to the registrar</t>
  </si>
  <si>
    <t>Visit and book the wedding location</t>
  </si>
  <si>
    <t>Wedding location, tables, chairs</t>
  </si>
  <si>
    <t>Visit and book the ceremony location</t>
  </si>
  <si>
    <t>Ceremony location, flower girl basket, chairs</t>
  </si>
  <si>
    <t>Buy the groom's and groomsmen suits and accessories</t>
  </si>
  <si>
    <t>Groom's suit, groomsmen suits, ties, shirt, socks, shoes</t>
  </si>
  <si>
    <t xml:space="preserve">If you want to have a custom made wedding dress, meet a dressmaker and explain your vision </t>
  </si>
  <si>
    <t>Dressmaker services</t>
  </si>
  <si>
    <t xml:space="preserve">Select the package and order the honeymoon </t>
  </si>
  <si>
    <t>Honeymoon tour, suitcases, clothes, documents</t>
  </si>
  <si>
    <t>Meet and book the photographer</t>
  </si>
  <si>
    <t xml:space="preserve">Wedding photosession package </t>
  </si>
  <si>
    <t xml:space="preserve">Book your wedding officiant </t>
  </si>
  <si>
    <t>Services of a wedding officiant</t>
  </si>
  <si>
    <t>Organise an engagement photosession</t>
  </si>
  <si>
    <t>Outfit for a couple, photographer services</t>
  </si>
  <si>
    <t>Meet and book the videographer</t>
  </si>
  <si>
    <t>Videographer services (package)</t>
  </si>
  <si>
    <t>Meet and book a wedding planner (it is advisable to have at least a wedding coordinator on the wedding day)</t>
  </si>
  <si>
    <t>Wedding planner services</t>
  </si>
  <si>
    <t xml:space="preserve">Book entertainment (DJ or a band, fireshow) for the wedding party </t>
  </si>
  <si>
    <t>Entertainment services</t>
  </si>
  <si>
    <t>Meet with a florist, discuss the wedding decoration as well as your wedding bouquet and book it</t>
  </si>
  <si>
    <t>Decorations for wedding and ceremony loactions, aisle decorations, aisle runner, bridal bouquet, Bridesmaids bouquets, boutonniere, flower girl's rose leafs, decoration of a car</t>
  </si>
  <si>
    <t>Create a closed group in a social network or a website page to communicate with your guests</t>
  </si>
  <si>
    <t>Wedding website or a group in social network</t>
  </si>
  <si>
    <t>Meet and book a lighting professional</t>
  </si>
  <si>
    <t>Services of a lighting professional</t>
  </si>
  <si>
    <t>Order manufacturing of the rings / buy them in a shop</t>
  </si>
  <si>
    <t>Wedding rings, pillow for rings, engraving</t>
  </si>
  <si>
    <t>Book an accomodation for your wedding night and/or bridal morning</t>
  </si>
  <si>
    <t>Hotel room and / or other location, champagne, whiskey, glasses</t>
  </si>
  <si>
    <t>If you want to sign a marriage contract then it is time to meet your lawyer</t>
  </si>
  <si>
    <t>Lawyer services</t>
  </si>
  <si>
    <t>4-5 MONTHS BEFORE WEDDING</t>
  </si>
  <si>
    <t>Find and buy the bridemaids dresses</t>
  </si>
  <si>
    <t xml:space="preserve">Bridemaids dresses </t>
  </si>
  <si>
    <t xml:space="preserve">Buy a wedding dress </t>
  </si>
  <si>
    <t>Wedding dress, wedding veil, hair clip</t>
  </si>
  <si>
    <t xml:space="preserve">Design / order the wedding invitations  </t>
  </si>
  <si>
    <t>Wedding invitations</t>
  </si>
  <si>
    <t xml:space="preserve">Send the wedding invitations </t>
  </si>
  <si>
    <t>Envelopes</t>
  </si>
  <si>
    <t xml:space="preserve">Finalize your wedding look and search for a stylist / makeup artist and book services </t>
  </si>
  <si>
    <t xml:space="preserve">Invite your quests to the closed FB group or the website and find out who will be able to come/or wait for their response </t>
  </si>
  <si>
    <t xml:space="preserve">Investigate available accomodation possibilities for quests (a hotel can be located near the wedding, ceremony location or at least near the arrival station or airport) </t>
  </si>
  <si>
    <t>Book the catering</t>
  </si>
  <si>
    <t>Alcohol, tables, chairs, dishes, glassware, napkins, umbrellas</t>
  </si>
  <si>
    <t>Attend cake testings and order a wedding cake</t>
  </si>
  <si>
    <t>Wedding cake</t>
  </si>
  <si>
    <r>
      <rPr>
        <sz val="11"/>
        <color rgb="FF000000"/>
        <rFont val="Calibri"/>
        <family val="2"/>
        <charset val="1"/>
      </rPr>
      <t xml:space="preserve">Select songs for important wedding moments (groom comes down the aisle, bride  comes down the aisle, first kiss, first dance, </t>
    </r>
    <r>
      <rPr>
        <sz val="11"/>
        <color rgb="FF000000"/>
        <rFont val="Calibri"/>
        <family val="2"/>
      </rPr>
      <t xml:space="preserve">bouquet </t>
    </r>
    <r>
      <rPr>
        <sz val="11"/>
        <color rgb="FF000000"/>
        <rFont val="Calibri"/>
        <family val="2"/>
        <charset val="1"/>
      </rPr>
      <t>toss)</t>
    </r>
  </si>
  <si>
    <t>Playlist</t>
  </si>
  <si>
    <t>Write down list of songs that you would like/do not want to hear on your wedding and send them to a DJ or a band or explain what music you like / don't like in general</t>
  </si>
  <si>
    <t>By this time you should definitely know who will come</t>
  </si>
  <si>
    <t>Reserve the accomodation for the guests</t>
  </si>
  <si>
    <t>Hotel rooms for the guests</t>
  </si>
  <si>
    <t>Book flights for quests if necessary</t>
  </si>
  <si>
    <t>Flight tickets</t>
  </si>
  <si>
    <t>2-3 MONTHS BEFORE WEDDING</t>
  </si>
  <si>
    <t>Finalise the sitting plan for your guests</t>
  </si>
  <si>
    <t xml:space="preserve">Sitting plan </t>
  </si>
  <si>
    <t>Buy small presents for guests that you will put on their seats</t>
  </si>
  <si>
    <t>Small presents for your guests, small paper bags</t>
  </si>
  <si>
    <t>Check if the proper amount of rooms for guests in a hotel is booked</t>
  </si>
  <si>
    <t xml:space="preserve">Start filling up your SM group page or the website with information regarding the dresscode, maps, questions to the guests, list of desired presents which can be picked by the guests etc. </t>
  </si>
  <si>
    <t xml:space="preserve">Meet your stylist for a trial hairstyle and makeup </t>
  </si>
  <si>
    <t xml:space="preserve">Buy residual accessories for your wedding look including some clothes for the bride's morning </t>
  </si>
  <si>
    <t>Peignoir, lingerie, shoes, jewelry, sheer stockings, suspender belt, small handbag</t>
  </si>
  <si>
    <t>Buy all needed accessories for your bridesmaids and groomsmen</t>
  </si>
  <si>
    <t>Cuff-links, ties, shoes, accessories</t>
  </si>
  <si>
    <t>Buy everything you will need during the ceremony and the wedding party</t>
  </si>
  <si>
    <t>e.g. walkway to the arc, small table for the registry, colored sand, glass vases, book for wishes for guests, candles, tables, chairs, table decorations, altar decorations, glasses, champagne, cake knife, a box for presents to the couple, firework sparkler etc.</t>
  </si>
  <si>
    <t>Approve menu for the wedding party (catering and in the restaurant) and buy alcohol if necessary</t>
  </si>
  <si>
    <t>Alcohol, food</t>
  </si>
  <si>
    <t>Plan bachelor/ette parties</t>
  </si>
  <si>
    <t>Everything needed for the party</t>
  </si>
  <si>
    <t>(Email) invitations to your bachelor/ette parties</t>
  </si>
  <si>
    <t>Write down the finalised timeline of your wedding day, send it to all vendors and make necessary changes if necessary</t>
  </si>
  <si>
    <t>Reserve transportation for you and guests</t>
  </si>
  <si>
    <t>Transport</t>
  </si>
  <si>
    <t>Design and print menu cards, cards with the names as well as a board with the seating chart on it</t>
  </si>
  <si>
    <t>Menu cards, ceremony cards, wedding programmes, cards with the guests' names, cards with the numbers of tables and list of guests sitting together</t>
  </si>
  <si>
    <t>Prepare the toasts and a wedding vow for your partner</t>
  </si>
  <si>
    <t>Wedding vows and toast text</t>
  </si>
  <si>
    <t xml:space="preserve">Send to a wedding officiant your story about how you met each other, in order to include it into the speech </t>
  </si>
  <si>
    <t>Written story about how you met each other</t>
  </si>
  <si>
    <t>Book dancing classes and learn your first dance</t>
  </si>
  <si>
    <t>Dancing class</t>
  </si>
  <si>
    <t>Pick up your rings and check if they fit your fingers. Ask for adjustments if necessary</t>
  </si>
  <si>
    <t>1 MONTH BEFORE WEDDING</t>
  </si>
  <si>
    <t>Prepare a list of "must-have" shots and send them to a photographer</t>
  </si>
  <si>
    <t>List of shots</t>
  </si>
  <si>
    <t>Make an appointment and visit a dentist</t>
  </si>
  <si>
    <t>Teeth whitening and other services</t>
  </si>
  <si>
    <t>Reconfirm your arrangements with the wedding officiant</t>
  </si>
  <si>
    <t xml:space="preserve">Reconfirm your arrangements with the reception </t>
  </si>
  <si>
    <t>Reconfirm your arrangements with the catering / restaurant</t>
  </si>
  <si>
    <t>Reconfirm your arrangements with the photorgapher</t>
  </si>
  <si>
    <t>Reconfirm your arrangements with the videogrpher</t>
  </si>
  <si>
    <t>Reconfirm your arrangements with the bakery</t>
  </si>
  <si>
    <t>Reconfirm your arrangements with the florist</t>
  </si>
  <si>
    <t>Reconfirm your arrangements with the transport company</t>
  </si>
  <si>
    <t>Reconfirm your arrangements with the entertainers</t>
  </si>
  <si>
    <r>
      <rPr>
        <sz val="11"/>
        <color rgb="FF000000"/>
        <rFont val="Calibri"/>
        <family val="2"/>
        <charset val="1"/>
      </rPr>
      <t xml:space="preserve">Reconfirm your arrangements with the </t>
    </r>
    <r>
      <rPr>
        <sz val="11"/>
        <color rgb="FF000000"/>
        <rFont val="Calibri"/>
        <family val="2"/>
      </rPr>
      <t>stylist / makeup artist</t>
    </r>
  </si>
  <si>
    <t>Reconfirm your arrangements with the lighting professional</t>
  </si>
  <si>
    <t>Reconfirm your arrangements with the music band or a DJ</t>
  </si>
  <si>
    <t>Send the an emergency number to the vendors of whom to call on the wedding day</t>
  </si>
  <si>
    <t>Get your marriage certificate (if you have an outdoor ceremony)</t>
  </si>
  <si>
    <t>Marriage certificate</t>
  </si>
  <si>
    <t>Finalise the timeline/programm of the wedding day including all the routes, maps and activities (do it together with the wedding host if you have one)</t>
  </si>
  <si>
    <t>Route Plan, Wedding day timeline</t>
  </si>
  <si>
    <t>Contact your venue manager and make request for special setup needed for a DJ, photographer etc.</t>
  </si>
  <si>
    <t>Prepare the first-aid kit and other stuff that you may need</t>
  </si>
  <si>
    <t>Medicaments, cosmetics to correct the make-up during the day, anti-mosquito equipment e.g. if tables are placed outside</t>
  </si>
  <si>
    <t>Get your hair cut and colored</t>
  </si>
  <si>
    <t>Hairdresser's services</t>
  </si>
  <si>
    <t>Sit down, relax and imagine your wedding day. If you did not manage to finish everything from the list or forgot something, finish it now</t>
  </si>
  <si>
    <t>1 WEEK BEFORE WEDDING</t>
  </si>
  <si>
    <t>Attend bachelor/ette parties</t>
  </si>
  <si>
    <t>For outside registration: deliver your certificate to the marriage officiant</t>
  </si>
  <si>
    <t>Give a list with contact data of all external vendors to a person(s)/wedding planner  who will control the time schedule and flow of the wedding day</t>
  </si>
  <si>
    <t>Contact list</t>
  </si>
  <si>
    <t>Delegate responsibilities to someone to transport your presents and flowers after the wedding</t>
  </si>
  <si>
    <t>Send the final wedding timetable to all service vendors, provide them with the necessary contacts and arrival time</t>
  </si>
  <si>
    <t>Emails</t>
  </si>
  <si>
    <t>Pack your luggage for the honeymoon</t>
  </si>
  <si>
    <t>If you don't have a wedding planner then pick several people who will be responsible for different parts of the wedding day and explain what they should do</t>
  </si>
  <si>
    <t>Go to a beauty salon and complete all necessary procedures: manicure, depilation, skin cleansing etc, to look perfect on the wedding day</t>
  </si>
  <si>
    <t>Beauty salon services</t>
  </si>
  <si>
    <t>Check décor in the restaurant or decorate the location by your own</t>
  </si>
  <si>
    <t>Deliver a seating plan, cards and all needed stuff to the party location</t>
  </si>
  <si>
    <t>Prepare payment envelopes for payments (if necessary) and tips</t>
  </si>
  <si>
    <t>Pack your small handbag for the wedding day and prepare another bag with all other necessary things</t>
  </si>
  <si>
    <t>Printed wedding schedule, wedding vow, tips in envelops, water, deodorant, tampons, needle and white thread, lipstick, matt powder, pen and paper, hair spray, cell phone, comfortable shoes, nail polish, emergency kit, passport, directions etc.</t>
  </si>
  <si>
    <t>Attend a dinner with the parents</t>
  </si>
  <si>
    <t>1 DAY BEFORE WEDDING</t>
  </si>
  <si>
    <t>Prepare all documents for the ceremony</t>
  </si>
  <si>
    <t>Iron the wedding dress</t>
  </si>
  <si>
    <t>Pick up the bridal bouquet</t>
  </si>
  <si>
    <t>Take a hot bath and relax</t>
  </si>
  <si>
    <t>WEDDING DAY</t>
  </si>
  <si>
    <t>Someone should take your bag and everything prepared for the wedding day</t>
  </si>
  <si>
    <t xml:space="preserve">Smile and enjoy your big day! </t>
  </si>
  <si>
    <t>AFTER THE WEDDING</t>
  </si>
  <si>
    <t>Send the thank-you notes</t>
  </si>
  <si>
    <t>Notify all relevant authorities about changing your surname</t>
  </si>
  <si>
    <t>Pay all remaining bills if necessary</t>
  </si>
  <si>
    <t>Send the link to your guests where they can watch and download the photos and/or video</t>
  </si>
  <si>
    <t>No</t>
  </si>
  <si>
    <t>Enter the date of wedding in the following format DD-MM-JJJJ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</si>
</sst>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d\-mmm\-yy;@"/>
    <numFmt numFmtId="166" formatCode="[$-F800]dddd\,\ mmmm\ dd\,\ yyyy"/>
    <numFmt numFmtId="167" formatCode="[$-409]d/mmm/yy;@"/>
  </numFmts>
  <fonts count="13" x14ac:knownFonts="1">
    <font>
      <sz val="11"/>
      <color rgb="FF000000"/>
      <name val="Calibri"/>
      <family val="2"/>
      <charset val="1"/>
    </font>
    <font>
      <b/>
      <sz val="18"/>
      <color rgb="FF2C3339"/>
      <name val="Century Schoolbook"/>
      <family val="1"/>
      <charset val="1"/>
    </font>
    <font>
      <b/>
      <sz val="24"/>
      <color rgb="FF2C3339"/>
      <name val="Century Schoolbook"/>
      <family val="1"/>
      <charset val="1"/>
    </font>
    <font>
      <b/>
      <sz val="11"/>
      <color rgb="FF000000"/>
      <name val="Calibri"/>
      <family val="2"/>
      <charset val="1"/>
    </font>
    <font>
      <b/>
      <sz val="13"/>
      <color rgb="FFFFFFFF"/>
      <name val="Century Schoolbook"/>
      <family val="1"/>
      <charset val="1"/>
    </font>
    <font>
      <b/>
      <sz val="14"/>
      <color rgb="FF2C3339"/>
      <name val="Century Schoolbook"/>
      <family val="1"/>
      <charset val="1"/>
    </font>
    <font>
      <sz val="11"/>
      <color rgb="FFFFFFFF"/>
      <name val="Calibri"/>
      <family val="2"/>
      <charset val="1"/>
    </font>
    <font>
      <sz val="11"/>
      <color rgb="FF000000"/>
      <name val="Century Schoolbook"/>
      <family val="1"/>
      <charset val="1"/>
    </font>
    <font>
      <sz val="11"/>
      <color rgb="FF000000"/>
      <name val="Century Schoolbook"/>
      <charset val="1"/>
    </font>
    <font>
      <sz val="11"/>
      <color rgb="FF000000"/>
      <name val="Calibri"/>
      <family val="2"/>
    </font>
    <font>
      <b/>
      <sz val="11"/>
      <color rgb="FFFFFFFF"/>
      <name val="Century Schoolbook"/>
      <family val="1"/>
      <charset val="1"/>
    </font>
    <font>
      <b/>
      <sz val="11"/>
      <color rgb="FFFFFFFF"/>
      <name val="Century Schoolbook"/>
      <charset val="1"/>
    </font>
    <font>
      <sz val="11"/>
      <color rgb="FFFF0000"/>
      <name val="Calibri"/>
      <family val="2"/>
      <charset val="1"/>
    </font>
  </fonts>
  <fills count="6">
    <fill>
      <patternFill patternType="none"/>
    </fill>
    <fill>
      <patternFill patternType="gray125"/>
    </fill>
    <fill>
      <patternFill patternType="solid">
        <fgColor rgb="FF478164"/>
        <bgColor rgb="FF586572"/>
      </patternFill>
    </fill>
    <fill>
      <patternFill patternType="solid">
        <fgColor rgb="FFFEEED2"/>
        <bgColor rgb="FFE9ECEC"/>
      </patternFill>
    </fill>
    <fill>
      <patternFill patternType="solid">
        <fgColor rgb="FF62A985"/>
        <bgColor rgb="FF478164"/>
      </patternFill>
    </fill>
    <fill>
      <patternFill patternType="solid">
        <fgColor rgb="FFBCE4E5"/>
        <bgColor rgb="FFCCFFCC"/>
      </patternFill>
    </fill>
  </fills>
  <borders count="7">
    <border>
      <left/>
      <right/>
      <top/>
      <bottom/>
      <diagonal/>
    </border>
    <border>
      <left/>
      <right/>
      <top/>
      <bottom style="thick">
        <color rgb="FF586572"/>
      </bottom>
      <diagonal/>
    </border>
    <border>
      <left style="medium">
        <color rgb="FF8D6B88"/>
      </left>
      <right style="medium">
        <color rgb="FF8D6B88"/>
      </right>
      <top style="medium">
        <color rgb="FF8D6B88"/>
      </top>
      <bottom style="medium">
        <color rgb="FF8D6B88"/>
      </bottom>
      <diagonal/>
    </border>
    <border>
      <left/>
      <right/>
      <top/>
      <bottom style="thin">
        <color rgb="FFA1CBB6"/>
      </bottom>
      <diagonal/>
    </border>
    <border>
      <left style="thin">
        <color rgb="FFA1CBB6"/>
      </left>
      <right/>
      <top style="thin">
        <color rgb="FFA1CBB6"/>
      </top>
      <bottom style="thin">
        <color rgb="FFA1CBB6"/>
      </bottom>
      <diagonal/>
    </border>
    <border>
      <left/>
      <right/>
      <top style="thin">
        <color rgb="FFA1CBB6"/>
      </top>
      <bottom style="thin">
        <color rgb="FFA1CBB6"/>
      </bottom>
      <diagonal/>
    </border>
    <border>
      <left/>
      <right style="thin">
        <color rgb="FFA1CBB6"/>
      </right>
      <top style="thin">
        <color rgb="FFA1CBB6"/>
      </top>
      <bottom style="thin">
        <color rgb="FFA1CBB6"/>
      </bottom>
      <diagonal/>
    </border>
  </borders>
  <cellStyleXfs count="2">
    <xf numFmtId="0" fontId="0" fillId="0" borderId="0"/>
    <xf numFmtId="0" fontId="2" fillId="0" borderId="1" applyProtection="0"/>
  </cellStyleXfs>
  <cellXfs count="35">
    <xf numFmtId="0" fontId="0" fillId="0" borderId="0" xfId="0"/>
    <xf numFmtId="0" fontId="1" fillId="0" borderId="0" xfId="1" applyFont="1" applyBorder="1" applyAlignment="1" applyProtection="1"/>
    <xf numFmtId="0" fontId="0" fillId="0" borderId="0" xfId="0" applyFont="1" applyAlignment="1">
      <alignment horizontal="left"/>
    </xf>
    <xf numFmtId="0" fontId="0" fillId="0" borderId="0" xfId="0" applyFont="1"/>
    <xf numFmtId="164" fontId="0" fillId="0" borderId="0" xfId="0" applyNumberFormat="1" applyFont="1"/>
    <xf numFmtId="0" fontId="2" fillId="0" borderId="0" xfId="1" applyFont="1" applyBorder="1" applyAlignment="1" applyProtection="1"/>
    <xf numFmtId="0" fontId="5" fillId="0" borderId="0" xfId="1" applyFont="1" applyBorder="1" applyAlignment="1" applyProtection="1">
      <alignment horizontal="right"/>
    </xf>
    <xf numFmtId="165" fontId="5" fillId="0" borderId="0" xfId="1" applyNumberFormat="1" applyFont="1" applyBorder="1" applyAlignment="1" applyProtection="1">
      <alignment horizontal="left" indent="1"/>
    </xf>
    <xf numFmtId="0" fontId="5" fillId="0" borderId="0" xfId="1" applyFont="1" applyBorder="1" applyAlignment="1" applyProtection="1">
      <alignment horizontal="center"/>
    </xf>
    <xf numFmtId="0" fontId="6" fillId="2" borderId="0" xfId="0" applyFont="1" applyFill="1"/>
    <xf numFmtId="0" fontId="0" fillId="0" borderId="0" xfId="0" applyFont="1" applyBorder="1" applyAlignment="1">
      <alignment horizontal="center"/>
    </xf>
    <xf numFmtId="0" fontId="7" fillId="0" borderId="0" xfId="0" applyFont="1"/>
    <xf numFmtId="0" fontId="8" fillId="0" borderId="0" xfId="0" applyFont="1"/>
    <xf numFmtId="164" fontId="8" fillId="0" borderId="0" xfId="0" applyNumberFormat="1" applyFont="1"/>
    <xf numFmtId="0" fontId="0" fillId="3" borderId="0" xfId="0" applyFont="1" applyFill="1"/>
    <xf numFmtId="0" fontId="0" fillId="3" borderId="3" xfId="0" applyFont="1" applyFill="1" applyBorder="1" applyAlignment="1">
      <alignment wrapText="1"/>
    </xf>
    <xf numFmtId="165" fontId="0" fillId="3" borderId="3" xfId="0" applyNumberFormat="1" applyFont="1" applyFill="1" applyBorder="1" applyAlignment="1"/>
    <xf numFmtId="0" fontId="0" fillId="3" borderId="0" xfId="0" applyFont="1" applyFill="1" applyAlignment="1">
      <alignment horizontal="center"/>
    </xf>
    <xf numFmtId="0" fontId="7" fillId="0" borderId="0" xfId="0" applyFont="1" applyAlignment="1">
      <alignment wrapText="1"/>
    </xf>
    <xf numFmtId="0" fontId="0" fillId="0" borderId="0" xfId="0" applyFont="1" applyBorder="1" applyAlignment="1">
      <alignment wrapText="1"/>
    </xf>
    <xf numFmtId="0" fontId="10" fillId="4" borderId="4" xfId="0" applyFont="1" applyFill="1" applyBorder="1"/>
    <xf numFmtId="0" fontId="10" fillId="4" borderId="5" xfId="0" applyFont="1" applyFill="1" applyBorder="1"/>
    <xf numFmtId="164" fontId="11" fillId="4" borderId="5" xfId="0" applyNumberFormat="1" applyFont="1" applyFill="1" applyBorder="1"/>
    <xf numFmtId="0" fontId="10" fillId="4" borderId="6" xfId="0" applyFont="1" applyFill="1" applyBorder="1"/>
    <xf numFmtId="0" fontId="0" fillId="3" borderId="4" xfId="0" applyFont="1" applyFill="1" applyBorder="1"/>
    <xf numFmtId="0" fontId="0" fillId="3" borderId="5" xfId="0" applyFont="1" applyFill="1" applyBorder="1" applyAlignment="1">
      <alignment wrapText="1"/>
    </xf>
    <xf numFmtId="165" fontId="0" fillId="3" borderId="5" xfId="0" applyNumberFormat="1" applyFont="1" applyFill="1" applyBorder="1" applyAlignment="1"/>
    <xf numFmtId="0" fontId="7" fillId="5" borderId="0" xfId="0" applyFont="1" applyFill="1"/>
    <xf numFmtId="164" fontId="8" fillId="5" borderId="0" xfId="0" applyNumberFormat="1" applyFont="1" applyFill="1"/>
    <xf numFmtId="0" fontId="0" fillId="0" borderId="5" xfId="0" applyFont="1" applyBorder="1" applyAlignment="1">
      <alignment wrapText="1"/>
    </xf>
    <xf numFmtId="165" fontId="0" fillId="0" borderId="5" xfId="0" applyNumberFormat="1" applyFont="1" applyBorder="1" applyAlignment="1"/>
    <xf numFmtId="14" fontId="4" fillId="2" borderId="2" xfId="1" applyNumberFormat="1" applyFont="1" applyFill="1" applyBorder="1" applyAlignment="1" applyProtection="1">
      <alignment horizontal="center"/>
    </xf>
    <xf numFmtId="166" fontId="0" fillId="0" borderId="0" xfId="0" applyNumberFormat="1" applyFont="1"/>
    <xf numFmtId="167" fontId="0" fillId="3" borderId="3" xfId="0" applyNumberFormat="1" applyFont="1" applyFill="1" applyBorder="1" applyAlignment="1"/>
    <xf numFmtId="0" fontId="12" fillId="0" borderId="0" xfId="0" applyFont="1" applyBorder="1" applyAlignment="1">
      <alignment horizontal="left"/>
    </xf>
  </cellXfs>
  <cellStyles count="2">
    <cellStyle name="Explanatory Text" xfId="1" builtinId="53" customBuiltin="1"/>
    <cellStyle name="Normal" xfId="0" builtinId="0"/>
  </cellStyles>
  <dxfs count="6609">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
      <font>
        <strike/>
        <color rgb="FFA6A6A6"/>
      </font>
      <fill>
        <patternFill>
          <bgColor rgb="FFE9ECEC"/>
        </patternFill>
      </fill>
    </dxf>
    <dxf>
      <font>
        <strike/>
        <color rgb="FFA6A6A6"/>
      </font>
      <fill>
        <patternFill>
          <bgColor rgb="FFE9ECEC"/>
        </patternFill>
      </fill>
    </dxf>
    <dxf>
      <font>
        <strike/>
        <color rgb="FFA6A6A6"/>
      </font>
      <fill>
        <patternFill>
          <bgColor rgb="FFE9ECEC"/>
        </patternFill>
      </fill>
    </dxf>
    <dxf>
      <font>
        <b/>
        <i val="0"/>
        <strike val="0"/>
        <color rgb="FFFFFFFF"/>
      </font>
      <fill>
        <patternFill>
          <bgColor rgb="FF478164"/>
        </patternFill>
      </fill>
    </dxf>
    <dxf>
      <font>
        <color rgb="FFFFFFFF"/>
      </font>
      <fill>
        <patternFill>
          <bgColor rgb="FFFF5050"/>
        </patternFill>
      </fill>
    </dxf>
    <dxf>
      <font>
        <color rgb="FFFFFFFF"/>
      </font>
      <fill>
        <patternFill>
          <bgColor rgb="FFFFC000"/>
        </patternFill>
      </fill>
    </dxf>
    <dxf>
      <font>
        <strike/>
        <color rgb="FFA6A6A6"/>
      </font>
      <fill>
        <patternFill>
          <bgColor rgb="FFE9ECEC"/>
        </patternFill>
      </fill>
    </dxf>
    <dxf>
      <fill>
        <patternFill>
          <bgColor rgb="FFD0C55B"/>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1CBB6"/>
      <rgbColor rgb="FF8D6B88"/>
      <rgbColor rgb="FF9999FF"/>
      <rgbColor rgb="FF993366"/>
      <rgbColor rgb="FFFEEED2"/>
      <rgbColor rgb="FFE9ECEC"/>
      <rgbColor rgb="FF660066"/>
      <rgbColor rgb="FFFF8080"/>
      <rgbColor rgb="FF0066CC"/>
      <rgbColor rgb="FFBCE4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D0C55B"/>
      <rgbColor rgb="FF3366FF"/>
      <rgbColor rgb="FF62A985"/>
      <rgbColor rgb="FF99CC00"/>
      <rgbColor rgb="FFFFC000"/>
      <rgbColor rgb="FFFF9900"/>
      <rgbColor rgb="FFFF5050"/>
      <rgbColor rgb="FF586572"/>
      <rgbColor rgb="FFA6A6A6"/>
      <rgbColor rgb="FF003366"/>
      <rgbColor rgb="FF478164"/>
      <rgbColor rgb="FF003300"/>
      <rgbColor rgb="FF333300"/>
      <rgbColor rgb="FF993300"/>
      <rgbColor rgb="FF993366"/>
      <rgbColor rgb="FF333399"/>
      <rgbColor rgb="FF2C333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85680</xdr:colOff>
      <xdr:row>11</xdr:row>
      <xdr:rowOff>105480</xdr:rowOff>
    </xdr:from>
    <xdr:to>
      <xdr:col>2</xdr:col>
      <xdr:colOff>847080</xdr:colOff>
      <xdr:row>12</xdr:row>
      <xdr:rowOff>27720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1213920" y="686160"/>
          <a:ext cx="761400" cy="142920"/>
        </a:xfrm>
        <a:prstGeom prst="leftArrow">
          <a:avLst>
            <a:gd name="adj1" fmla="val 50000"/>
            <a:gd name="adj2" fmla="val 50000"/>
          </a:avLst>
        </a:prstGeom>
        <a:solidFill>
          <a:srgbClr val="FF5050"/>
        </a:solidFill>
        <a:ln>
          <a:noFill/>
        </a:ln>
        <a:effectLst>
          <a:outerShdw blurRad="57150" dist="19050" dir="5400000" algn="ctr" rotWithShape="0">
            <a:srgbClr val="000000">
              <a:alpha val="63000"/>
            </a:srgbClr>
          </a:outerShdw>
        </a:effectLst>
      </xdr:spPr>
      <xdr:style>
        <a:lnRef idx="0">
          <a:schemeClr val="accent1"/>
        </a:lnRef>
        <a:fillRef idx="3">
          <a:schemeClr val="accent1"/>
        </a:fillRef>
        <a:effectRef idx="3">
          <a:schemeClr val="accent1"/>
        </a:effectRef>
        <a:fontRef idx="minor"/>
      </xdr:style>
    </xdr:sp>
    <xdr:clientData/>
  </xdr:twoCellAnchor>
  <xdr:twoCellAnchor editAs="oneCell">
    <xdr:from>
      <xdr:col>1</xdr:col>
      <xdr:colOff>12700</xdr:colOff>
      <xdr:row>0</xdr:row>
      <xdr:rowOff>12700</xdr:rowOff>
    </xdr:from>
    <xdr:to>
      <xdr:col>2</xdr:col>
      <xdr:colOff>2100916</xdr:colOff>
      <xdr:row>9</xdr:row>
      <xdr:rowOff>1100</xdr:rowOff>
    </xdr:to>
    <xdr:pic>
      <xdr:nvPicPr>
        <xdr:cNvPr id="3" name="Picture 2">
          <a:extLst>
            <a:ext uri="{FF2B5EF4-FFF2-40B4-BE49-F238E27FC236}">
              <a16:creationId xmlns:a16="http://schemas.microsoft.com/office/drawing/2014/main" id="{B5ED6507-9A11-444B-A8D1-DFD723A2B8F7}"/>
            </a:ext>
          </a:extLst>
        </xdr:cNvPr>
        <xdr:cNvPicPr>
          <a:picLocks noChangeAspect="1"/>
        </xdr:cNvPicPr>
      </xdr:nvPicPr>
      <xdr:blipFill>
        <a:blip xmlns:r="http://schemas.openxmlformats.org/officeDocument/2006/relationships" r:embed="rId1"/>
        <a:stretch>
          <a:fillRect/>
        </a:stretch>
      </xdr:blipFill>
      <xdr:spPr>
        <a:xfrm>
          <a:off x="139700" y="12700"/>
          <a:ext cx="3180416" cy="1702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3wks" displayName="tbl3wks" ref="B68:F86" totalsRowShown="0">
  <autoFilter ref="B68:F86" xr:uid="{00000000-0009-0000-0100-000001000000}"/>
  <tableColumns count="5">
    <tableColumn id="1" xr3:uid="{00000000-0010-0000-0000-000001000000}" name="DONE"/>
    <tableColumn id="2" xr3:uid="{00000000-0010-0000-0000-000002000000}" name="2-3 MONTHS BEFORE WEDDING"/>
    <tableColumn id="3" xr3:uid="{00000000-0010-0000-0000-000003000000}" name="SHOULD BE BOUGHT, ORDERED, CREATED"/>
    <tableColumn id="4" xr3:uid="{00000000-0010-0000-0000-000004000000}" name="DUE DATE"/>
    <tableColumn id="5" xr3:uid="{00000000-0010-0000-0000-000005000000}" name="ESTIMATED COST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5days" displayName="tbl5days" ref="B87:F108" totalsRowShown="0">
  <autoFilter ref="B87:F108" xr:uid="{00000000-0009-0000-0100-000002000000}"/>
  <tableColumns count="5">
    <tableColumn id="1" xr3:uid="{00000000-0010-0000-0100-000001000000}" name="DONE"/>
    <tableColumn id="2" xr3:uid="{00000000-0010-0000-0100-000002000000}" name="1 MONTH BEFORE WEDDING"/>
    <tableColumn id="3" xr3:uid="{00000000-0010-0000-0100-000003000000}" name="SHOULD BE BOUGHT, ORDERED, CREATED"/>
    <tableColumn id="4" xr3:uid="{00000000-0010-0000-0100-000004000000}" name="DUE DATE"/>
    <tableColumn id="5" xr3:uid="{00000000-0010-0000-0100-000005000000}" name="ESTIMATED COST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6wks" displayName="tbl6wks" ref="B34:F52" totalsRowShown="0">
  <autoFilter ref="B34:F52" xr:uid="{00000000-0009-0000-0100-000003000000}"/>
  <tableColumns count="5">
    <tableColumn id="1" xr3:uid="{00000000-0010-0000-0200-000001000000}" name="DONE"/>
    <tableColumn id="2" xr3:uid="{00000000-0010-0000-0200-000002000000}" name="6-7 MONTHS BEFORE WEDDING"/>
    <tableColumn id="3" xr3:uid="{00000000-0010-0000-0200-000003000000}" name="SHOULD BE BOUGHT, ORDERED, CREATED"/>
    <tableColumn id="4" xr3:uid="{00000000-0010-0000-0200-000004000000}" name="DUE DATE"/>
    <tableColumn id="5" xr3:uid="{00000000-0010-0000-0200-000005000000}" name="ESTIMATED COST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8wks" displayName="tbl8wks" ref="B15:F33" totalsRowShown="0">
  <autoFilter ref="B15:F33" xr:uid="{00000000-0009-0000-0100-000005000000}"/>
  <tableColumns count="5">
    <tableColumn id="1" xr3:uid="{00000000-0010-0000-0300-000001000000}" name="DONE"/>
    <tableColumn id="2" xr3:uid="{00000000-0010-0000-0300-000002000000}" name="8-10 MONTHS BEFORE WEDDING (Inspiration phase)"/>
    <tableColumn id="3" xr3:uid="{00000000-0010-0000-0300-000003000000}" name="SHOULD BE BOUGHT, ORDERED, CREATED"/>
    <tableColumn id="4" xr3:uid="{00000000-0010-0000-0300-000004000000}" name="DUE DATE"/>
    <tableColumn id="5" xr3:uid="{00000000-0010-0000-0300-000005000000}" name="ESTIMATED COST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blAfter" displayName="tblAfter" ref="B128:F130" totalsRowShown="0">
  <autoFilter ref="B128:F130" xr:uid="{00000000-0009-0000-0100-000006000000}"/>
  <tableColumns count="5">
    <tableColumn id="1" xr3:uid="{00000000-0010-0000-0400-000001000000}" name="DONE"/>
    <tableColumn id="2" xr3:uid="{00000000-0010-0000-0400-000002000000}" name="WEDDING DAY"/>
    <tableColumn id="3" xr3:uid="{00000000-0010-0000-0400-000003000000}" name="SHOULD BE BOUGHT, ORDERED, CREATED"/>
    <tableColumn id="4" xr3:uid="{00000000-0010-0000-0400-000004000000}" name="DUE DATE"/>
    <tableColumn id="5" xr3:uid="{00000000-0010-0000-0400-000005000000}" name="ESTIMATED COST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blDayOf" displayName="tblDayOf" ref="B109:F122" totalsRowShown="0">
  <autoFilter ref="B109:F122" xr:uid="{00000000-0009-0000-0100-000007000000}"/>
  <tableColumns count="5">
    <tableColumn id="1" xr3:uid="{00000000-0010-0000-0500-000001000000}" name="DONE"/>
    <tableColumn id="2" xr3:uid="{00000000-0010-0000-0500-000002000000}" name="1 WEEK BEFORE WEDDING"/>
    <tableColumn id="3" xr3:uid="{00000000-0010-0000-0500-000003000000}" name="SHOULD BE BOUGHT, ORDERED, CREATED"/>
    <tableColumn id="4" xr3:uid="{00000000-0010-0000-0500-000004000000}" name="DUE DATE"/>
    <tableColumn id="5" xr3:uid="{00000000-0010-0000-0500-000005000000}" name="ESTIMATED COST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zoomScaleNormal="100" workbookViewId="0">
      <selection activeCell="C19" sqref="C19"/>
    </sheetView>
  </sheetViews>
  <sheetFormatPr baseColWidth="10" defaultColWidth="8.83203125" defaultRowHeight="15" x14ac:dyDescent="0.2"/>
  <cols>
    <col min="1" max="1" width="26" customWidth="1"/>
    <col min="2" max="1025" width="8.6640625" customWidth="1"/>
  </cols>
  <sheetData>
    <row r="1" spans="1:1" ht="23" x14ac:dyDescent="0.25">
      <c r="A1" s="1" t="s">
        <v>0</v>
      </c>
    </row>
    <row r="3" spans="1:1" x14ac:dyDescent="0.2">
      <c r="A3" t="s">
        <v>1</v>
      </c>
    </row>
    <row r="4" spans="1:1" x14ac:dyDescent="0.2">
      <c r="A4" t="s">
        <v>2</v>
      </c>
    </row>
    <row r="5" spans="1:1" x14ac:dyDescent="0.2">
      <c r="A5" t="s">
        <v>3</v>
      </c>
    </row>
    <row r="6" spans="1:1" x14ac:dyDescent="0.2">
      <c r="A6" t="s">
        <v>4</v>
      </c>
    </row>
    <row r="7" spans="1:1" x14ac:dyDescent="0.2">
      <c r="A7" t="s">
        <v>5</v>
      </c>
    </row>
    <row r="8" spans="1:1" x14ac:dyDescent="0.2">
      <c r="A8" t="s">
        <v>6</v>
      </c>
    </row>
    <row r="10" spans="1:1" x14ac:dyDescent="0.2">
      <c r="A10" s="2" t="s">
        <v>7</v>
      </c>
    </row>
    <row r="11" spans="1:1" x14ac:dyDescent="0.2">
      <c r="A11" s="3" t="s">
        <v>8</v>
      </c>
    </row>
    <row r="12" spans="1:1" x14ac:dyDescent="0.2">
      <c r="A12" s="3" t="s">
        <v>9</v>
      </c>
    </row>
    <row r="13" spans="1:1" x14ac:dyDescent="0.2">
      <c r="A13" s="3" t="s">
        <v>10</v>
      </c>
    </row>
    <row r="14" spans="1:1" x14ac:dyDescent="0.2">
      <c r="A14" s="3" t="s">
        <v>11</v>
      </c>
    </row>
    <row r="16" spans="1:1" x14ac:dyDescent="0.2">
      <c r="A16" s="2" t="s">
        <v>12</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86572"/>
    <pageSetUpPr fitToPage="1"/>
  </sheetPr>
  <dimension ref="A11:AMK135"/>
  <sheetViews>
    <sheetView showGridLines="0" tabSelected="1" zoomScaleNormal="100" workbookViewId="0">
      <pane xSplit="1" ySplit="13" topLeftCell="B14" activePane="bottomRight" state="frozen"/>
      <selection pane="topRight" activeCell="B1" sqref="B1"/>
      <selection pane="bottomLeft" activeCell="A5" sqref="A5"/>
      <selection pane="bottomRight" activeCell="C7" sqref="C7"/>
    </sheetView>
  </sheetViews>
  <sheetFormatPr baseColWidth="10" defaultColWidth="8.83203125" defaultRowHeight="15" x14ac:dyDescent="0.2"/>
  <cols>
    <col min="1" max="1" width="1.6640625" style="3" customWidth="1"/>
    <col min="2" max="2" width="14.33203125" style="3" customWidth="1"/>
    <col min="3" max="3" width="67.1640625" style="3" customWidth="1"/>
    <col min="4" max="4" width="56.5" style="3" customWidth="1"/>
    <col min="5" max="5" width="27.5" style="4" customWidth="1"/>
    <col min="6" max="6" width="26.33203125" style="3" customWidth="1"/>
    <col min="7" max="1025" width="9.1640625" style="3" customWidth="1"/>
  </cols>
  <sheetData>
    <row r="11" spans="2:9" ht="30" x14ac:dyDescent="0.3">
      <c r="B11" s="5" t="s">
        <v>13</v>
      </c>
      <c r="C11" s="5"/>
      <c r="D11" s="5"/>
    </row>
    <row r="12" spans="2:9" ht="18" x14ac:dyDescent="0.2">
      <c r="B12" s="31"/>
      <c r="C12" s="6" t="s">
        <v>14</v>
      </c>
      <c r="D12" s="7">
        <f ca="1">TODAY()</f>
        <v>44132</v>
      </c>
      <c r="E12" s="8" t="s">
        <v>15</v>
      </c>
      <c r="F12" s="9">
        <f>SUM(F15:F135)</f>
        <v>0</v>
      </c>
      <c r="I12" s="32"/>
    </row>
    <row r="13" spans="2:9" x14ac:dyDescent="0.2">
      <c r="B13" s="34" t="s">
        <v>192</v>
      </c>
      <c r="C13" s="10"/>
      <c r="D13" s="10"/>
    </row>
    <row r="15" spans="2:9" x14ac:dyDescent="0.2">
      <c r="B15" s="11" t="s">
        <v>16</v>
      </c>
      <c r="C15" s="11" t="s">
        <v>17</v>
      </c>
      <c r="D15" s="12" t="s">
        <v>18</v>
      </c>
      <c r="E15" s="13" t="s">
        <v>19</v>
      </c>
      <c r="F15" s="11" t="s">
        <v>20</v>
      </c>
    </row>
    <row r="16" spans="2:9" ht="16" x14ac:dyDescent="0.2">
      <c r="B16" s="14" t="s">
        <v>191</v>
      </c>
      <c r="C16" s="15" t="s">
        <v>21</v>
      </c>
      <c r="D16" s="15"/>
      <c r="E16" s="33">
        <f>$B$12-300</f>
        <v>-300</v>
      </c>
      <c r="F16" s="17"/>
    </row>
    <row r="17" spans="2:6" ht="16" x14ac:dyDescent="0.2">
      <c r="B17" s="14" t="s">
        <v>191</v>
      </c>
      <c r="C17" s="15" t="s">
        <v>22</v>
      </c>
      <c r="D17" s="15"/>
      <c r="E17" s="16">
        <f>$B$12-293</f>
        <v>-293</v>
      </c>
      <c r="F17" s="17"/>
    </row>
    <row r="18" spans="2:6" ht="16" x14ac:dyDescent="0.2">
      <c r="B18" s="14" t="s">
        <v>191</v>
      </c>
      <c r="C18" s="15" t="s">
        <v>23</v>
      </c>
      <c r="D18" s="15"/>
      <c r="E18" s="16">
        <f>$B$12-291</f>
        <v>-291</v>
      </c>
      <c r="F18" s="17"/>
    </row>
    <row r="19" spans="2:6" ht="16" x14ac:dyDescent="0.2">
      <c r="B19" s="14" t="s">
        <v>191</v>
      </c>
      <c r="C19" s="15" t="s">
        <v>24</v>
      </c>
      <c r="D19" s="15"/>
      <c r="E19" s="16">
        <f>$B$12-288</f>
        <v>-288</v>
      </c>
      <c r="F19" s="17"/>
    </row>
    <row r="20" spans="2:6" ht="16" x14ac:dyDescent="0.2">
      <c r="B20" s="14" t="s">
        <v>191</v>
      </c>
      <c r="C20" s="15" t="s">
        <v>25</v>
      </c>
      <c r="D20" s="15"/>
      <c r="E20" s="16">
        <f>$B$12-281</f>
        <v>-281</v>
      </c>
      <c r="F20" s="17"/>
    </row>
    <row r="21" spans="2:6" ht="48" x14ac:dyDescent="0.2">
      <c r="B21" s="14" t="s">
        <v>191</v>
      </c>
      <c r="C21" s="15" t="s">
        <v>26</v>
      </c>
      <c r="D21" s="15"/>
      <c r="E21" s="16">
        <f>$B$12-278</f>
        <v>-278</v>
      </c>
      <c r="F21" s="17"/>
    </row>
    <row r="22" spans="2:6" ht="32" x14ac:dyDescent="0.2">
      <c r="B22" s="14" t="s">
        <v>191</v>
      </c>
      <c r="C22" s="15" t="s">
        <v>27</v>
      </c>
      <c r="D22" s="15"/>
      <c r="E22" s="16">
        <f>$B$12-273</f>
        <v>-273</v>
      </c>
      <c r="F22" s="17"/>
    </row>
    <row r="23" spans="2:6" ht="16" x14ac:dyDescent="0.2">
      <c r="B23" s="14" t="s">
        <v>191</v>
      </c>
      <c r="C23" s="15" t="s">
        <v>28</v>
      </c>
      <c r="D23" s="15"/>
      <c r="E23" s="16">
        <f>$B$12-266</f>
        <v>-266</v>
      </c>
      <c r="F23" s="17"/>
    </row>
    <row r="24" spans="2:6" ht="16" x14ac:dyDescent="0.2">
      <c r="B24" s="14" t="s">
        <v>191</v>
      </c>
      <c r="C24" s="15" t="s">
        <v>29</v>
      </c>
      <c r="D24" s="15"/>
      <c r="E24" s="16">
        <f>$B$12-260</f>
        <v>-260</v>
      </c>
      <c r="F24" s="17"/>
    </row>
    <row r="25" spans="2:6" ht="16" x14ac:dyDescent="0.2">
      <c r="B25" s="14" t="s">
        <v>191</v>
      </c>
      <c r="C25" s="15" t="s">
        <v>30</v>
      </c>
      <c r="D25" s="15"/>
      <c r="E25" s="16">
        <f>$B$12-254</f>
        <v>-254</v>
      </c>
      <c r="F25" s="17"/>
    </row>
    <row r="26" spans="2:6" ht="16" x14ac:dyDescent="0.2">
      <c r="B26" s="14" t="s">
        <v>191</v>
      </c>
      <c r="C26" s="15" t="s">
        <v>31</v>
      </c>
      <c r="D26" s="15"/>
      <c r="E26" s="16">
        <f>$B$12-248</f>
        <v>-248</v>
      </c>
      <c r="F26" s="17"/>
    </row>
    <row r="27" spans="2:6" ht="16" x14ac:dyDescent="0.2">
      <c r="B27" s="14" t="s">
        <v>191</v>
      </c>
      <c r="C27" s="15" t="s">
        <v>32</v>
      </c>
      <c r="D27" s="15"/>
      <c r="E27" s="16">
        <f>$B$12-242</f>
        <v>-242</v>
      </c>
      <c r="F27" s="17"/>
    </row>
    <row r="28" spans="2:6" ht="16" x14ac:dyDescent="0.2">
      <c r="B28" s="14" t="s">
        <v>191</v>
      </c>
      <c r="C28" s="15" t="s">
        <v>33</v>
      </c>
      <c r="D28" s="15"/>
      <c r="E28" s="16">
        <f>$B$12-236</f>
        <v>-236</v>
      </c>
      <c r="F28" s="17"/>
    </row>
    <row r="29" spans="2:6" ht="16" x14ac:dyDescent="0.2">
      <c r="B29" s="14" t="s">
        <v>191</v>
      </c>
      <c r="C29" s="15" t="s">
        <v>34</v>
      </c>
      <c r="D29" s="15"/>
      <c r="E29" s="16">
        <f>$B$12-230</f>
        <v>-230</v>
      </c>
      <c r="F29" s="17"/>
    </row>
    <row r="30" spans="2:6" ht="16" x14ac:dyDescent="0.2">
      <c r="B30" s="14" t="s">
        <v>191</v>
      </c>
      <c r="C30" s="15" t="s">
        <v>35</v>
      </c>
      <c r="D30" s="15"/>
      <c r="E30" s="16">
        <f>$B$12-225</f>
        <v>-225</v>
      </c>
      <c r="F30" s="17"/>
    </row>
    <row r="31" spans="2:6" ht="16" x14ac:dyDescent="0.2">
      <c r="B31" s="14" t="s">
        <v>191</v>
      </c>
      <c r="C31" s="15" t="s">
        <v>36</v>
      </c>
      <c r="D31" s="15"/>
      <c r="E31" s="16">
        <f>$B$12-223</f>
        <v>-223</v>
      </c>
      <c r="F31" s="17"/>
    </row>
    <row r="32" spans="2:6" ht="16" x14ac:dyDescent="0.2">
      <c r="B32" s="14" t="s">
        <v>191</v>
      </c>
      <c r="C32" s="15" t="s">
        <v>37</v>
      </c>
      <c r="D32" s="15" t="s">
        <v>38</v>
      </c>
      <c r="E32" s="16">
        <f>$B$12-220</f>
        <v>-220</v>
      </c>
      <c r="F32" s="17"/>
    </row>
    <row r="33" spans="2:10" ht="16" x14ac:dyDescent="0.2">
      <c r="B33" s="14" t="s">
        <v>191</v>
      </c>
      <c r="C33" s="15" t="s">
        <v>39</v>
      </c>
      <c r="D33" s="15" t="s">
        <v>40</v>
      </c>
      <c r="E33" s="16">
        <f>$B$12-218</f>
        <v>-218</v>
      </c>
      <c r="F33" s="17"/>
    </row>
    <row r="34" spans="2:10" ht="16" x14ac:dyDescent="0.2">
      <c r="B34" s="11" t="s">
        <v>16</v>
      </c>
      <c r="C34" s="11" t="s">
        <v>41</v>
      </c>
      <c r="D34" s="18" t="s">
        <v>18</v>
      </c>
      <c r="E34" s="13" t="s">
        <v>19</v>
      </c>
      <c r="F34" s="11" t="s">
        <v>20</v>
      </c>
    </row>
    <row r="35" spans="2:10" ht="16" x14ac:dyDescent="0.2">
      <c r="B35" s="14" t="s">
        <v>191</v>
      </c>
      <c r="C35" s="15" t="s">
        <v>42</v>
      </c>
      <c r="D35" s="15"/>
      <c r="E35" s="16">
        <f>$B$12-216</f>
        <v>-216</v>
      </c>
      <c r="F35" s="17"/>
    </row>
    <row r="36" spans="2:10" ht="16" x14ac:dyDescent="0.2">
      <c r="B36" s="14" t="s">
        <v>191</v>
      </c>
      <c r="C36" s="15" t="s">
        <v>43</v>
      </c>
      <c r="D36" s="15" t="s">
        <v>44</v>
      </c>
      <c r="E36" s="16">
        <f>$B$12-214</f>
        <v>-214</v>
      </c>
      <c r="F36" s="17"/>
    </row>
    <row r="37" spans="2:10" ht="16" x14ac:dyDescent="0.2">
      <c r="B37" s="14" t="s">
        <v>191</v>
      </c>
      <c r="C37" s="15" t="s">
        <v>45</v>
      </c>
      <c r="D37" s="15" t="s">
        <v>46</v>
      </c>
      <c r="E37" s="16">
        <f>$B$12-210</f>
        <v>-210</v>
      </c>
      <c r="F37" s="17"/>
    </row>
    <row r="38" spans="2:10" ht="16" x14ac:dyDescent="0.2">
      <c r="B38" s="14" t="s">
        <v>191</v>
      </c>
      <c r="C38" s="15" t="s">
        <v>47</v>
      </c>
      <c r="D38" s="15" t="s">
        <v>48</v>
      </c>
      <c r="E38" s="16">
        <f>$B$12-206</f>
        <v>-206</v>
      </c>
      <c r="F38" s="17"/>
    </row>
    <row r="39" spans="2:10" ht="32" x14ac:dyDescent="0.2">
      <c r="B39" s="14" t="s">
        <v>191</v>
      </c>
      <c r="C39" s="15" t="s">
        <v>49</v>
      </c>
      <c r="D39" s="15" t="s">
        <v>50</v>
      </c>
      <c r="E39" s="16">
        <f>$B$12-203</f>
        <v>-203</v>
      </c>
      <c r="F39" s="17"/>
    </row>
    <row r="40" spans="2:10" ht="16" x14ac:dyDescent="0.2">
      <c r="B40" s="14" t="s">
        <v>191</v>
      </c>
      <c r="C40" s="15" t="s">
        <v>51</v>
      </c>
      <c r="D40" s="15" t="s">
        <v>52</v>
      </c>
      <c r="E40" s="16">
        <f>$B$12-201</f>
        <v>-201</v>
      </c>
      <c r="F40" s="17"/>
    </row>
    <row r="41" spans="2:10" ht="16" x14ac:dyDescent="0.2">
      <c r="B41" s="14" t="s">
        <v>191</v>
      </c>
      <c r="C41" s="15" t="s">
        <v>53</v>
      </c>
      <c r="D41" s="15" t="s">
        <v>54</v>
      </c>
      <c r="E41" s="16">
        <f>$B$12-197</f>
        <v>-197</v>
      </c>
      <c r="F41" s="17"/>
    </row>
    <row r="42" spans="2:10" ht="16" x14ac:dyDescent="0.2">
      <c r="B42" s="14" t="s">
        <v>191</v>
      </c>
      <c r="C42" s="15" t="s">
        <v>55</v>
      </c>
      <c r="D42" s="15" t="s">
        <v>56</v>
      </c>
      <c r="E42" s="16">
        <f>$B$12-193</f>
        <v>-193</v>
      </c>
      <c r="F42" s="17"/>
      <c r="I42" s="19"/>
      <c r="J42" s="19"/>
    </row>
    <row r="43" spans="2:10" ht="16" x14ac:dyDescent="0.2">
      <c r="B43" s="14" t="s">
        <v>191</v>
      </c>
      <c r="C43" s="15" t="s">
        <v>57</v>
      </c>
      <c r="D43" s="15" t="s">
        <v>58</v>
      </c>
      <c r="E43" s="16">
        <f>$B$12-189</f>
        <v>-189</v>
      </c>
      <c r="F43" s="17"/>
    </row>
    <row r="44" spans="2:10" ht="16" x14ac:dyDescent="0.2">
      <c r="B44" s="14" t="s">
        <v>191</v>
      </c>
      <c r="C44" s="15" t="s">
        <v>59</v>
      </c>
      <c r="D44" s="15" t="s">
        <v>60</v>
      </c>
      <c r="E44" s="16">
        <f>$B$12-185</f>
        <v>-185</v>
      </c>
      <c r="F44" s="17"/>
    </row>
    <row r="45" spans="2:10" ht="32" x14ac:dyDescent="0.2">
      <c r="B45" s="14" t="s">
        <v>191</v>
      </c>
      <c r="C45" s="15" t="s">
        <v>61</v>
      </c>
      <c r="D45" s="15" t="s">
        <v>62</v>
      </c>
      <c r="E45" s="16">
        <f>$B$12-181</f>
        <v>-181</v>
      </c>
      <c r="F45" s="17"/>
    </row>
    <row r="46" spans="2:10" ht="16" x14ac:dyDescent="0.2">
      <c r="B46" s="14" t="s">
        <v>191</v>
      </c>
      <c r="C46" s="15" t="s">
        <v>63</v>
      </c>
      <c r="D46" s="15" t="s">
        <v>64</v>
      </c>
      <c r="E46" s="16">
        <f>$B$12-177</f>
        <v>-177</v>
      </c>
      <c r="F46" s="17"/>
    </row>
    <row r="47" spans="2:10" ht="48" x14ac:dyDescent="0.2">
      <c r="B47" s="14" t="s">
        <v>191</v>
      </c>
      <c r="C47" s="15" t="s">
        <v>65</v>
      </c>
      <c r="D47" s="15" t="s">
        <v>66</v>
      </c>
      <c r="E47" s="16">
        <f>$B$12-174</f>
        <v>-174</v>
      </c>
      <c r="F47" s="17"/>
    </row>
    <row r="48" spans="2:10" ht="32" x14ac:dyDescent="0.2">
      <c r="B48" s="14" t="s">
        <v>191</v>
      </c>
      <c r="C48" s="15" t="s">
        <v>67</v>
      </c>
      <c r="D48" s="15" t="s">
        <v>68</v>
      </c>
      <c r="E48" s="16">
        <f>$B$12-172</f>
        <v>-172</v>
      </c>
      <c r="F48" s="17"/>
    </row>
    <row r="49" spans="2:9" ht="16" x14ac:dyDescent="0.2">
      <c r="B49" s="14" t="s">
        <v>191</v>
      </c>
      <c r="C49" s="15" t="s">
        <v>69</v>
      </c>
      <c r="D49" s="15" t="s">
        <v>70</v>
      </c>
      <c r="E49" s="16">
        <f>$B$12-168</f>
        <v>-168</v>
      </c>
      <c r="F49" s="17"/>
    </row>
    <row r="50" spans="2:9" ht="16" x14ac:dyDescent="0.2">
      <c r="B50" s="14" t="s">
        <v>191</v>
      </c>
      <c r="C50" s="15" t="s">
        <v>71</v>
      </c>
      <c r="D50" s="15" t="s">
        <v>72</v>
      </c>
      <c r="E50" s="16">
        <f>$B$12-164</f>
        <v>-164</v>
      </c>
      <c r="F50" s="17"/>
    </row>
    <row r="51" spans="2:9" ht="16" x14ac:dyDescent="0.2">
      <c r="B51" s="14" t="s">
        <v>191</v>
      </c>
      <c r="C51" s="15" t="s">
        <v>73</v>
      </c>
      <c r="D51" s="15" t="s">
        <v>74</v>
      </c>
      <c r="E51" s="16">
        <f>$B$12-160</f>
        <v>-160</v>
      </c>
      <c r="F51" s="17"/>
    </row>
    <row r="52" spans="2:9" ht="16" x14ac:dyDescent="0.2">
      <c r="B52" s="14" t="s">
        <v>191</v>
      </c>
      <c r="C52" s="15" t="s">
        <v>75</v>
      </c>
      <c r="D52" s="15" t="s">
        <v>76</v>
      </c>
      <c r="E52" s="16">
        <f>$B$12-158</f>
        <v>-158</v>
      </c>
      <c r="F52" s="17"/>
    </row>
    <row r="53" spans="2:9" x14ac:dyDescent="0.2">
      <c r="B53" s="11" t="s">
        <v>16</v>
      </c>
      <c r="C53" s="11" t="s">
        <v>77</v>
      </c>
      <c r="D53" s="11" t="s">
        <v>18</v>
      </c>
      <c r="E53" s="13" t="s">
        <v>19</v>
      </c>
      <c r="F53" s="11" t="s">
        <v>20</v>
      </c>
    </row>
    <row r="54" spans="2:9" ht="16" x14ac:dyDescent="0.2">
      <c r="B54" s="14" t="s">
        <v>191</v>
      </c>
      <c r="C54" s="15" t="s">
        <v>78</v>
      </c>
      <c r="D54" s="15" t="s">
        <v>79</v>
      </c>
      <c r="E54" s="16">
        <f>$B$12-155</f>
        <v>-155</v>
      </c>
      <c r="F54" s="17"/>
    </row>
    <row r="55" spans="2:9" ht="16" x14ac:dyDescent="0.2">
      <c r="B55" s="14" t="s">
        <v>191</v>
      </c>
      <c r="C55" s="15" t="s">
        <v>80</v>
      </c>
      <c r="D55" s="15" t="s">
        <v>81</v>
      </c>
      <c r="E55" s="16">
        <f>$B$12-148</f>
        <v>-148</v>
      </c>
      <c r="F55" s="17"/>
    </row>
    <row r="56" spans="2:9" ht="16" x14ac:dyDescent="0.2">
      <c r="B56" s="14" t="s">
        <v>191</v>
      </c>
      <c r="C56" s="15" t="s">
        <v>82</v>
      </c>
      <c r="D56" s="15" t="s">
        <v>83</v>
      </c>
      <c r="E56" s="16">
        <f>$B$12-141</f>
        <v>-141</v>
      </c>
      <c r="F56" s="17"/>
    </row>
    <row r="57" spans="2:9" ht="16" x14ac:dyDescent="0.2">
      <c r="B57" s="14" t="s">
        <v>191</v>
      </c>
      <c r="C57" s="15" t="s">
        <v>84</v>
      </c>
      <c r="D57" s="15" t="s">
        <v>85</v>
      </c>
      <c r="E57" s="16">
        <f>$B$12-139</f>
        <v>-139</v>
      </c>
      <c r="F57" s="17"/>
    </row>
    <row r="58" spans="2:9" ht="16" x14ac:dyDescent="0.2">
      <c r="B58" s="14" t="s">
        <v>191</v>
      </c>
      <c r="C58" s="15" t="s">
        <v>86</v>
      </c>
      <c r="D58" s="15"/>
      <c r="E58" s="16">
        <f>$B$12-133</f>
        <v>-133</v>
      </c>
      <c r="F58" s="17"/>
    </row>
    <row r="59" spans="2:9" ht="32" x14ac:dyDescent="0.2">
      <c r="B59" s="14" t="s">
        <v>191</v>
      </c>
      <c r="C59" s="15" t="s">
        <v>87</v>
      </c>
      <c r="D59" s="15"/>
      <c r="E59" s="16">
        <f>$B$12-128</f>
        <v>-128</v>
      </c>
      <c r="F59" s="17"/>
    </row>
    <row r="60" spans="2:9" ht="32" x14ac:dyDescent="0.2">
      <c r="B60" s="14" t="s">
        <v>191</v>
      </c>
      <c r="C60" s="15" t="s">
        <v>88</v>
      </c>
      <c r="D60" s="15"/>
      <c r="E60" s="16">
        <f>$B$12-124</f>
        <v>-124</v>
      </c>
      <c r="F60" s="17"/>
    </row>
    <row r="61" spans="2:9" ht="16" x14ac:dyDescent="0.2">
      <c r="B61" s="14" t="s">
        <v>191</v>
      </c>
      <c r="C61" s="15" t="s">
        <v>89</v>
      </c>
      <c r="D61" s="15" t="s">
        <v>90</v>
      </c>
      <c r="E61" s="16">
        <f>$B$12-123</f>
        <v>-123</v>
      </c>
      <c r="F61" s="17"/>
      <c r="H61" s="19"/>
      <c r="I61" s="19"/>
    </row>
    <row r="62" spans="2:9" ht="16" x14ac:dyDescent="0.2">
      <c r="B62" s="14" t="s">
        <v>191</v>
      </c>
      <c r="C62" s="15" t="s">
        <v>91</v>
      </c>
      <c r="D62" s="15" t="s">
        <v>92</v>
      </c>
      <c r="E62" s="16">
        <f>$B$12-119</f>
        <v>-119</v>
      </c>
      <c r="F62" s="17"/>
    </row>
    <row r="63" spans="2:9" ht="32" x14ac:dyDescent="0.2">
      <c r="B63" s="14" t="s">
        <v>191</v>
      </c>
      <c r="C63" s="15" t="s">
        <v>93</v>
      </c>
      <c r="D63" s="15" t="s">
        <v>94</v>
      </c>
      <c r="E63" s="16">
        <f>$B$12-116</f>
        <v>-116</v>
      </c>
      <c r="F63" s="17"/>
    </row>
    <row r="64" spans="2:9" ht="32" x14ac:dyDescent="0.2">
      <c r="B64" s="14" t="s">
        <v>191</v>
      </c>
      <c r="C64" s="15" t="s">
        <v>95</v>
      </c>
      <c r="D64" s="15"/>
      <c r="E64" s="16">
        <f>$B$12-112</f>
        <v>-112</v>
      </c>
      <c r="F64" s="17"/>
    </row>
    <row r="65" spans="2:6" ht="16" x14ac:dyDescent="0.2">
      <c r="B65" s="14" t="s">
        <v>191</v>
      </c>
      <c r="C65" s="15" t="s">
        <v>96</v>
      </c>
      <c r="D65" s="15"/>
      <c r="E65" s="16">
        <f>$B$12-108</f>
        <v>-108</v>
      </c>
      <c r="F65" s="17"/>
    </row>
    <row r="66" spans="2:6" ht="16" x14ac:dyDescent="0.2">
      <c r="B66" s="14" t="s">
        <v>191</v>
      </c>
      <c r="C66" s="15" t="s">
        <v>97</v>
      </c>
      <c r="D66" s="15" t="s">
        <v>98</v>
      </c>
      <c r="E66" s="16">
        <f>$B$12-106</f>
        <v>-106</v>
      </c>
      <c r="F66" s="17"/>
    </row>
    <row r="67" spans="2:6" ht="16" x14ac:dyDescent="0.2">
      <c r="B67" s="14" t="s">
        <v>191</v>
      </c>
      <c r="C67" s="15" t="s">
        <v>99</v>
      </c>
      <c r="D67" s="15" t="s">
        <v>100</v>
      </c>
      <c r="E67" s="16">
        <f>$B$12-101</f>
        <v>-101</v>
      </c>
      <c r="F67" s="17"/>
    </row>
    <row r="68" spans="2:6" x14ac:dyDescent="0.2">
      <c r="B68" s="11" t="s">
        <v>16</v>
      </c>
      <c r="C68" s="11" t="s">
        <v>101</v>
      </c>
      <c r="D68" s="11" t="s">
        <v>18</v>
      </c>
      <c r="E68" s="13" t="s">
        <v>19</v>
      </c>
      <c r="F68" s="11" t="s">
        <v>20</v>
      </c>
    </row>
    <row r="69" spans="2:6" ht="16" x14ac:dyDescent="0.2">
      <c r="B69" s="14" t="s">
        <v>191</v>
      </c>
      <c r="C69" s="15" t="s">
        <v>102</v>
      </c>
      <c r="D69" s="15" t="s">
        <v>103</v>
      </c>
      <c r="E69" s="16">
        <f>$B$12-97</f>
        <v>-97</v>
      </c>
      <c r="F69" s="17"/>
    </row>
    <row r="70" spans="2:6" ht="16" x14ac:dyDescent="0.2">
      <c r="B70" s="14" t="s">
        <v>191</v>
      </c>
      <c r="C70" s="15" t="s">
        <v>104</v>
      </c>
      <c r="D70" s="15" t="s">
        <v>105</v>
      </c>
      <c r="E70" s="16">
        <f>$B$12-94</f>
        <v>-94</v>
      </c>
      <c r="F70" s="17"/>
    </row>
    <row r="71" spans="2:6" ht="16" x14ac:dyDescent="0.2">
      <c r="B71" s="14" t="s">
        <v>191</v>
      </c>
      <c r="C71" s="15" t="s">
        <v>106</v>
      </c>
      <c r="D71" s="15"/>
      <c r="E71" s="16">
        <f>$B$12-92</f>
        <v>-92</v>
      </c>
      <c r="F71" s="17"/>
    </row>
    <row r="72" spans="2:6" ht="48" x14ac:dyDescent="0.2">
      <c r="B72" s="14" t="s">
        <v>191</v>
      </c>
      <c r="C72" s="15" t="s">
        <v>107</v>
      </c>
      <c r="D72" s="15"/>
      <c r="E72" s="16">
        <f>$B$12-88</f>
        <v>-88</v>
      </c>
      <c r="F72" s="17"/>
    </row>
    <row r="73" spans="2:6" ht="16" x14ac:dyDescent="0.2">
      <c r="B73" s="14" t="s">
        <v>191</v>
      </c>
      <c r="C73" s="15" t="s">
        <v>108</v>
      </c>
      <c r="D73" s="15"/>
      <c r="E73" s="16">
        <f>$B$12-87</f>
        <v>-87</v>
      </c>
      <c r="F73" s="17"/>
    </row>
    <row r="74" spans="2:6" ht="32" x14ac:dyDescent="0.2">
      <c r="B74" s="14" t="s">
        <v>191</v>
      </c>
      <c r="C74" s="15" t="s">
        <v>109</v>
      </c>
      <c r="D74" s="15" t="s">
        <v>110</v>
      </c>
      <c r="E74" s="16">
        <f>$B$12-85</f>
        <v>-85</v>
      </c>
      <c r="F74" s="17"/>
    </row>
    <row r="75" spans="2:6" ht="16" x14ac:dyDescent="0.2">
      <c r="B75" s="14" t="s">
        <v>191</v>
      </c>
      <c r="C75" s="15" t="s">
        <v>111</v>
      </c>
      <c r="D75" s="15" t="s">
        <v>112</v>
      </c>
      <c r="E75" s="16">
        <f>$B$12-83</f>
        <v>-83</v>
      </c>
      <c r="F75" s="17"/>
    </row>
    <row r="76" spans="2:6" ht="64" x14ac:dyDescent="0.2">
      <c r="B76" s="14" t="s">
        <v>191</v>
      </c>
      <c r="C76" s="15" t="s">
        <v>113</v>
      </c>
      <c r="D76" s="15" t="s">
        <v>114</v>
      </c>
      <c r="E76" s="16">
        <f>$B$12-76</f>
        <v>-76</v>
      </c>
      <c r="F76" s="17"/>
    </row>
    <row r="77" spans="2:6" ht="32" x14ac:dyDescent="0.2">
      <c r="B77" s="14" t="s">
        <v>191</v>
      </c>
      <c r="C77" s="15" t="s">
        <v>115</v>
      </c>
      <c r="D77" s="15" t="s">
        <v>116</v>
      </c>
      <c r="E77" s="16">
        <f>$B$12-74</f>
        <v>-74</v>
      </c>
      <c r="F77" s="17"/>
    </row>
    <row r="78" spans="2:6" ht="16" x14ac:dyDescent="0.2">
      <c r="B78" s="14" t="s">
        <v>191</v>
      </c>
      <c r="C78" s="15" t="s">
        <v>117</v>
      </c>
      <c r="D78" s="15" t="s">
        <v>118</v>
      </c>
      <c r="E78" s="16">
        <f>$B$12-70</f>
        <v>-70</v>
      </c>
      <c r="F78" s="17"/>
    </row>
    <row r="79" spans="2:6" ht="16" x14ac:dyDescent="0.2">
      <c r="B79" s="14" t="s">
        <v>191</v>
      </c>
      <c r="C79" s="15" t="s">
        <v>119</v>
      </c>
      <c r="D79" s="15"/>
      <c r="E79" s="16">
        <f>$B$12-69</f>
        <v>-69</v>
      </c>
      <c r="F79" s="17"/>
    </row>
    <row r="80" spans="2:6" ht="32" x14ac:dyDescent="0.2">
      <c r="B80" s="14" t="s">
        <v>191</v>
      </c>
      <c r="C80" s="15" t="s">
        <v>120</v>
      </c>
      <c r="D80" s="15"/>
      <c r="E80" s="16">
        <f>$B$12-64</f>
        <v>-64</v>
      </c>
      <c r="F80" s="17"/>
    </row>
    <row r="81" spans="2:6" ht="16" x14ac:dyDescent="0.2">
      <c r="B81" s="14" t="s">
        <v>191</v>
      </c>
      <c r="C81" s="15" t="s">
        <v>121</v>
      </c>
      <c r="D81" s="15" t="s">
        <v>122</v>
      </c>
      <c r="E81" s="16">
        <f>$B$12-62</f>
        <v>-62</v>
      </c>
      <c r="F81" s="17"/>
    </row>
    <row r="82" spans="2:6" ht="48" x14ac:dyDescent="0.2">
      <c r="B82" s="14" t="s">
        <v>191</v>
      </c>
      <c r="C82" s="15" t="s">
        <v>123</v>
      </c>
      <c r="D82" s="15" t="s">
        <v>124</v>
      </c>
      <c r="E82" s="16">
        <f>$B$12-55</f>
        <v>-55</v>
      </c>
      <c r="F82" s="17"/>
    </row>
    <row r="83" spans="2:6" ht="16" x14ac:dyDescent="0.2">
      <c r="B83" s="14" t="s">
        <v>191</v>
      </c>
      <c r="C83" s="15" t="s">
        <v>125</v>
      </c>
      <c r="D83" s="15" t="s">
        <v>126</v>
      </c>
      <c r="E83" s="16">
        <f>$B$12-54</f>
        <v>-54</v>
      </c>
      <c r="F83" s="17"/>
    </row>
    <row r="84" spans="2:6" ht="32" x14ac:dyDescent="0.2">
      <c r="B84" s="14" t="s">
        <v>191</v>
      </c>
      <c r="C84" s="15" t="s">
        <v>127</v>
      </c>
      <c r="D84" s="15" t="s">
        <v>128</v>
      </c>
      <c r="E84" s="16">
        <f>$B$12-53</f>
        <v>-53</v>
      </c>
      <c r="F84" s="17"/>
    </row>
    <row r="85" spans="2:6" ht="16" x14ac:dyDescent="0.2">
      <c r="B85" s="14" t="s">
        <v>191</v>
      </c>
      <c r="C85" s="15" t="s">
        <v>129</v>
      </c>
      <c r="D85" s="15" t="s">
        <v>130</v>
      </c>
      <c r="E85" s="16">
        <f>$B$12-45</f>
        <v>-45</v>
      </c>
      <c r="F85" s="17"/>
    </row>
    <row r="86" spans="2:6" ht="16" x14ac:dyDescent="0.2">
      <c r="B86" s="14" t="s">
        <v>191</v>
      </c>
      <c r="C86" s="15" t="s">
        <v>131</v>
      </c>
      <c r="D86" s="15"/>
      <c r="E86" s="16">
        <f>$B$12-44</f>
        <v>-44</v>
      </c>
      <c r="F86" s="17"/>
    </row>
    <row r="87" spans="2:6" x14ac:dyDescent="0.2">
      <c r="B87" s="11" t="s">
        <v>16</v>
      </c>
      <c r="C87" s="11" t="s">
        <v>132</v>
      </c>
      <c r="D87" s="11" t="s">
        <v>18</v>
      </c>
      <c r="E87" s="13" t="s">
        <v>19</v>
      </c>
      <c r="F87" s="11" t="s">
        <v>20</v>
      </c>
    </row>
    <row r="88" spans="2:6" ht="16" x14ac:dyDescent="0.2">
      <c r="B88" s="14" t="s">
        <v>191</v>
      </c>
      <c r="C88" s="15" t="s">
        <v>133</v>
      </c>
      <c r="D88" s="15" t="s">
        <v>134</v>
      </c>
      <c r="E88" s="16">
        <f>$B$12-41</f>
        <v>-41</v>
      </c>
      <c r="F88" s="17"/>
    </row>
    <row r="89" spans="2:6" ht="16" x14ac:dyDescent="0.2">
      <c r="B89" s="14" t="s">
        <v>191</v>
      </c>
      <c r="C89" s="15" t="s">
        <v>135</v>
      </c>
      <c r="D89" s="15" t="s">
        <v>136</v>
      </c>
      <c r="E89" s="16">
        <f t="shared" ref="E89:E101" si="0">$B$12-33</f>
        <v>-33</v>
      </c>
      <c r="F89" s="17"/>
    </row>
    <row r="90" spans="2:6" ht="16" x14ac:dyDescent="0.2">
      <c r="B90" s="14" t="s">
        <v>191</v>
      </c>
      <c r="C90" s="15" t="s">
        <v>137</v>
      </c>
      <c r="D90" s="15"/>
      <c r="E90" s="16">
        <f t="shared" si="0"/>
        <v>-33</v>
      </c>
      <c r="F90" s="17"/>
    </row>
    <row r="91" spans="2:6" ht="16" x14ac:dyDescent="0.2">
      <c r="B91" s="14" t="s">
        <v>191</v>
      </c>
      <c r="C91" s="15" t="s">
        <v>138</v>
      </c>
      <c r="D91" s="15"/>
      <c r="E91" s="16">
        <f t="shared" si="0"/>
        <v>-33</v>
      </c>
      <c r="F91" s="17"/>
    </row>
    <row r="92" spans="2:6" ht="16" x14ac:dyDescent="0.2">
      <c r="B92" s="14" t="s">
        <v>191</v>
      </c>
      <c r="C92" s="15" t="s">
        <v>139</v>
      </c>
      <c r="D92" s="15"/>
      <c r="E92" s="16">
        <f t="shared" si="0"/>
        <v>-33</v>
      </c>
      <c r="F92" s="17"/>
    </row>
    <row r="93" spans="2:6" ht="16" x14ac:dyDescent="0.2">
      <c r="B93" s="14" t="s">
        <v>191</v>
      </c>
      <c r="C93" s="15" t="s">
        <v>140</v>
      </c>
      <c r="D93" s="15"/>
      <c r="E93" s="16">
        <f t="shared" si="0"/>
        <v>-33</v>
      </c>
      <c r="F93" s="17"/>
    </row>
    <row r="94" spans="2:6" ht="16" x14ac:dyDescent="0.2">
      <c r="B94" s="14" t="s">
        <v>191</v>
      </c>
      <c r="C94" s="15" t="s">
        <v>141</v>
      </c>
      <c r="D94" s="15"/>
      <c r="E94" s="16">
        <f t="shared" si="0"/>
        <v>-33</v>
      </c>
      <c r="F94" s="17"/>
    </row>
    <row r="95" spans="2:6" ht="16" x14ac:dyDescent="0.2">
      <c r="B95" s="14" t="s">
        <v>191</v>
      </c>
      <c r="C95" s="15" t="s">
        <v>142</v>
      </c>
      <c r="D95" s="15"/>
      <c r="E95" s="16">
        <f t="shared" si="0"/>
        <v>-33</v>
      </c>
      <c r="F95" s="17"/>
    </row>
    <row r="96" spans="2:6" ht="16" x14ac:dyDescent="0.2">
      <c r="B96" s="14" t="s">
        <v>191</v>
      </c>
      <c r="C96" s="15" t="s">
        <v>143</v>
      </c>
      <c r="D96" s="15"/>
      <c r="E96" s="16">
        <f t="shared" si="0"/>
        <v>-33</v>
      </c>
      <c r="F96" s="17"/>
    </row>
    <row r="97" spans="2:6" ht="16" x14ac:dyDescent="0.2">
      <c r="B97" s="14" t="s">
        <v>191</v>
      </c>
      <c r="C97" s="15" t="s">
        <v>144</v>
      </c>
      <c r="D97" s="15"/>
      <c r="E97" s="16">
        <f t="shared" si="0"/>
        <v>-33</v>
      </c>
      <c r="F97" s="17"/>
    </row>
    <row r="98" spans="2:6" ht="16" x14ac:dyDescent="0.2">
      <c r="B98" s="14" t="s">
        <v>191</v>
      </c>
      <c r="C98" s="15" t="s">
        <v>145</v>
      </c>
      <c r="D98" s="15"/>
      <c r="E98" s="16">
        <f t="shared" si="0"/>
        <v>-33</v>
      </c>
      <c r="F98" s="17"/>
    </row>
    <row r="99" spans="2:6" ht="16" x14ac:dyDescent="0.2">
      <c r="B99" s="14" t="s">
        <v>191</v>
      </c>
      <c r="C99" s="15" t="s">
        <v>146</v>
      </c>
      <c r="D99" s="15"/>
      <c r="E99" s="16">
        <f t="shared" si="0"/>
        <v>-33</v>
      </c>
      <c r="F99" s="17"/>
    </row>
    <row r="100" spans="2:6" ht="16" x14ac:dyDescent="0.2">
      <c r="B100" s="14" t="s">
        <v>191</v>
      </c>
      <c r="C100" s="15" t="s">
        <v>147</v>
      </c>
      <c r="D100" s="15"/>
      <c r="E100" s="16">
        <f t="shared" si="0"/>
        <v>-33</v>
      </c>
      <c r="F100" s="17"/>
    </row>
    <row r="101" spans="2:6" ht="16" x14ac:dyDescent="0.2">
      <c r="B101" s="14" t="s">
        <v>191</v>
      </c>
      <c r="C101" s="15" t="s">
        <v>148</v>
      </c>
      <c r="D101" s="15"/>
      <c r="E101" s="16">
        <f t="shared" si="0"/>
        <v>-33</v>
      </c>
      <c r="F101" s="17"/>
    </row>
    <row r="102" spans="2:6" ht="16" x14ac:dyDescent="0.2">
      <c r="B102" s="14" t="s">
        <v>191</v>
      </c>
      <c r="C102" s="15" t="s">
        <v>149</v>
      </c>
      <c r="D102" s="15"/>
      <c r="E102" s="16">
        <f>$B$12-31</f>
        <v>-31</v>
      </c>
      <c r="F102" s="17"/>
    </row>
    <row r="103" spans="2:6" ht="16" x14ac:dyDescent="0.2">
      <c r="B103" s="14" t="s">
        <v>191</v>
      </c>
      <c r="C103" s="15" t="s">
        <v>150</v>
      </c>
      <c r="D103" s="15" t="s">
        <v>151</v>
      </c>
      <c r="E103" s="16">
        <f>$B$12-28</f>
        <v>-28</v>
      </c>
      <c r="F103" s="17"/>
    </row>
    <row r="104" spans="2:6" ht="32" x14ac:dyDescent="0.2">
      <c r="B104" s="14" t="s">
        <v>191</v>
      </c>
      <c r="C104" s="15" t="s">
        <v>152</v>
      </c>
      <c r="D104" s="15" t="s">
        <v>153</v>
      </c>
      <c r="E104" s="16">
        <f>$B$12-24</f>
        <v>-24</v>
      </c>
      <c r="F104" s="17"/>
    </row>
    <row r="105" spans="2:6" ht="32" x14ac:dyDescent="0.2">
      <c r="B105" s="14" t="s">
        <v>191</v>
      </c>
      <c r="C105" s="15" t="s">
        <v>154</v>
      </c>
      <c r="D105" s="15"/>
      <c r="E105" s="16">
        <f>$B$12-22</f>
        <v>-22</v>
      </c>
      <c r="F105" s="17"/>
    </row>
    <row r="106" spans="2:6" ht="32" x14ac:dyDescent="0.2">
      <c r="B106" s="14" t="s">
        <v>191</v>
      </c>
      <c r="C106" s="15" t="s">
        <v>155</v>
      </c>
      <c r="D106" s="15" t="s">
        <v>156</v>
      </c>
      <c r="E106" s="16">
        <f>$B$12-22</f>
        <v>-22</v>
      </c>
      <c r="F106" s="17"/>
    </row>
    <row r="107" spans="2:6" ht="16" x14ac:dyDescent="0.2">
      <c r="B107" s="14" t="s">
        <v>191</v>
      </c>
      <c r="C107" s="15" t="s">
        <v>157</v>
      </c>
      <c r="D107" s="15" t="s">
        <v>158</v>
      </c>
      <c r="E107" s="16">
        <f>$B$12-21</f>
        <v>-21</v>
      </c>
      <c r="F107" s="17"/>
    </row>
    <row r="108" spans="2:6" ht="32" x14ac:dyDescent="0.2">
      <c r="B108" s="14" t="s">
        <v>191</v>
      </c>
      <c r="C108" s="15" t="s">
        <v>159</v>
      </c>
      <c r="D108" s="15"/>
      <c r="E108" s="16">
        <f>$B$12-8</f>
        <v>-8</v>
      </c>
      <c r="F108" s="17"/>
    </row>
    <row r="109" spans="2:6" x14ac:dyDescent="0.2">
      <c r="B109" s="11" t="s">
        <v>16</v>
      </c>
      <c r="C109" s="11" t="s">
        <v>160</v>
      </c>
      <c r="D109" s="11" t="s">
        <v>18</v>
      </c>
      <c r="E109" s="13" t="s">
        <v>19</v>
      </c>
      <c r="F109" s="11" t="s">
        <v>20</v>
      </c>
    </row>
    <row r="110" spans="2:6" ht="16" x14ac:dyDescent="0.2">
      <c r="B110" s="14" t="s">
        <v>191</v>
      </c>
      <c r="C110" s="15" t="s">
        <v>161</v>
      </c>
      <c r="D110" s="15"/>
      <c r="E110" s="16">
        <f>$B$12-7</f>
        <v>-7</v>
      </c>
      <c r="F110" s="17"/>
    </row>
    <row r="111" spans="2:6" ht="16" x14ac:dyDescent="0.2">
      <c r="B111" s="14" t="s">
        <v>191</v>
      </c>
      <c r="C111" s="15" t="s">
        <v>162</v>
      </c>
      <c r="D111" s="15"/>
      <c r="E111" s="16">
        <f>$B$12-6</f>
        <v>-6</v>
      </c>
      <c r="F111" s="17"/>
    </row>
    <row r="112" spans="2:6" ht="32" x14ac:dyDescent="0.2">
      <c r="B112" s="14" t="s">
        <v>191</v>
      </c>
      <c r="C112" s="15" t="s">
        <v>163</v>
      </c>
      <c r="D112" s="15" t="s">
        <v>164</v>
      </c>
      <c r="E112" s="16">
        <f>$B$12-6</f>
        <v>-6</v>
      </c>
      <c r="F112" s="17"/>
    </row>
    <row r="113" spans="2:6" ht="32" x14ac:dyDescent="0.2">
      <c r="B113" s="14" t="s">
        <v>191</v>
      </c>
      <c r="C113" s="15" t="s">
        <v>165</v>
      </c>
      <c r="D113" s="15"/>
      <c r="E113" s="16">
        <f>$B$12-6</f>
        <v>-6</v>
      </c>
      <c r="F113" s="17"/>
    </row>
    <row r="114" spans="2:6" ht="32" x14ac:dyDescent="0.2">
      <c r="B114" s="14" t="s">
        <v>191</v>
      </c>
      <c r="C114" s="15" t="s">
        <v>166</v>
      </c>
      <c r="D114" s="15" t="s">
        <v>167</v>
      </c>
      <c r="E114" s="16">
        <f>$B$12-5</f>
        <v>-5</v>
      </c>
      <c r="F114" s="17"/>
    </row>
    <row r="115" spans="2:6" ht="16" x14ac:dyDescent="0.2">
      <c r="B115" s="14" t="s">
        <v>191</v>
      </c>
      <c r="C115" s="15" t="s">
        <v>168</v>
      </c>
      <c r="D115" s="15"/>
      <c r="E115" s="16">
        <f>$B$12-5</f>
        <v>-5</v>
      </c>
      <c r="F115" s="17"/>
    </row>
    <row r="116" spans="2:6" ht="32" x14ac:dyDescent="0.2">
      <c r="B116" s="14" t="s">
        <v>191</v>
      </c>
      <c r="C116" s="15" t="s">
        <v>169</v>
      </c>
      <c r="D116" s="15"/>
      <c r="E116" s="16">
        <f>$B$12-5</f>
        <v>-5</v>
      </c>
      <c r="F116" s="17"/>
    </row>
    <row r="117" spans="2:6" ht="32" x14ac:dyDescent="0.2">
      <c r="B117" s="14" t="s">
        <v>191</v>
      </c>
      <c r="C117" s="15" t="s">
        <v>170</v>
      </c>
      <c r="D117" s="15" t="s">
        <v>171</v>
      </c>
      <c r="E117" s="16">
        <f>$B$12-4</f>
        <v>-4</v>
      </c>
      <c r="F117" s="17"/>
    </row>
    <row r="118" spans="2:6" ht="16" x14ac:dyDescent="0.2">
      <c r="B118" s="14" t="s">
        <v>191</v>
      </c>
      <c r="C118" s="15" t="s">
        <v>172</v>
      </c>
      <c r="D118" s="15"/>
      <c r="E118" s="16">
        <f>$B$12-3</f>
        <v>-3</v>
      </c>
      <c r="F118" s="17"/>
    </row>
    <row r="119" spans="2:6" ht="16" x14ac:dyDescent="0.2">
      <c r="B119" s="14" t="s">
        <v>191</v>
      </c>
      <c r="C119" s="15" t="s">
        <v>173</v>
      </c>
      <c r="D119" s="15"/>
      <c r="E119" s="16">
        <f>$B$12-3</f>
        <v>-3</v>
      </c>
      <c r="F119" s="17"/>
    </row>
    <row r="120" spans="2:6" ht="16" x14ac:dyDescent="0.2">
      <c r="B120" s="14" t="s">
        <v>191</v>
      </c>
      <c r="C120" s="15" t="s">
        <v>174</v>
      </c>
      <c r="D120" s="15" t="s">
        <v>85</v>
      </c>
      <c r="E120" s="16">
        <f>$B$12-2</f>
        <v>-2</v>
      </c>
      <c r="F120" s="17"/>
    </row>
    <row r="121" spans="2:6" ht="64" x14ac:dyDescent="0.2">
      <c r="B121" s="14" t="s">
        <v>191</v>
      </c>
      <c r="C121" s="15" t="s">
        <v>175</v>
      </c>
      <c r="D121" s="15" t="s">
        <v>176</v>
      </c>
      <c r="E121" s="16">
        <f>$B$12-2</f>
        <v>-2</v>
      </c>
      <c r="F121" s="17"/>
    </row>
    <row r="122" spans="2:6" ht="16" x14ac:dyDescent="0.2">
      <c r="B122" s="14" t="s">
        <v>191</v>
      </c>
      <c r="C122" s="15" t="s">
        <v>177</v>
      </c>
      <c r="D122" s="15"/>
      <c r="E122" s="16">
        <f>$B$12-2</f>
        <v>-2</v>
      </c>
      <c r="F122" s="17"/>
    </row>
    <row r="123" spans="2:6" x14ac:dyDescent="0.2">
      <c r="B123" s="20" t="s">
        <v>16</v>
      </c>
      <c r="C123" s="21" t="s">
        <v>178</v>
      </c>
      <c r="D123" s="21" t="s">
        <v>18</v>
      </c>
      <c r="E123" s="22" t="s">
        <v>19</v>
      </c>
      <c r="F123" s="23" t="s">
        <v>20</v>
      </c>
    </row>
    <row r="124" spans="2:6" ht="16" x14ac:dyDescent="0.2">
      <c r="B124" s="24" t="s">
        <v>191</v>
      </c>
      <c r="C124" s="25" t="s">
        <v>179</v>
      </c>
      <c r="D124" s="25"/>
      <c r="E124" s="26">
        <f>$B$12-1</f>
        <v>-1</v>
      </c>
      <c r="F124" s="17"/>
    </row>
    <row r="125" spans="2:6" ht="16" x14ac:dyDescent="0.2">
      <c r="B125" s="24" t="s">
        <v>191</v>
      </c>
      <c r="C125" s="25" t="s">
        <v>180</v>
      </c>
      <c r="D125" s="25"/>
      <c r="E125" s="26">
        <f>$B$12-1</f>
        <v>-1</v>
      </c>
      <c r="F125" s="17"/>
    </row>
    <row r="126" spans="2:6" ht="16" x14ac:dyDescent="0.2">
      <c r="B126" s="24" t="s">
        <v>191</v>
      </c>
      <c r="C126" s="25" t="s">
        <v>181</v>
      </c>
      <c r="D126" s="25"/>
      <c r="E126" s="26">
        <f>$B$12-1</f>
        <v>-1</v>
      </c>
      <c r="F126" s="17"/>
    </row>
    <row r="127" spans="2:6" ht="16" x14ac:dyDescent="0.2">
      <c r="B127" s="24" t="s">
        <v>191</v>
      </c>
      <c r="C127" s="25" t="s">
        <v>182</v>
      </c>
      <c r="D127" s="25"/>
      <c r="E127" s="26">
        <f>$B$12-1</f>
        <v>-1</v>
      </c>
      <c r="F127" s="17"/>
    </row>
    <row r="128" spans="2:6" x14ac:dyDescent="0.2">
      <c r="B128" s="27" t="s">
        <v>16</v>
      </c>
      <c r="C128" s="27" t="s">
        <v>183</v>
      </c>
      <c r="D128" s="27" t="s">
        <v>18</v>
      </c>
      <c r="E128" s="28" t="s">
        <v>19</v>
      </c>
      <c r="F128" s="27" t="s">
        <v>20</v>
      </c>
    </row>
    <row r="129" spans="2:6" ht="16" x14ac:dyDescent="0.2">
      <c r="C129" s="29" t="s">
        <v>184</v>
      </c>
      <c r="D129" s="29"/>
      <c r="E129" s="30">
        <f>B12</f>
        <v>0</v>
      </c>
    </row>
    <row r="130" spans="2:6" ht="16" x14ac:dyDescent="0.2">
      <c r="C130" s="29" t="s">
        <v>185</v>
      </c>
      <c r="D130" s="29"/>
      <c r="E130" s="30">
        <f>B12</f>
        <v>0</v>
      </c>
    </row>
    <row r="131" spans="2:6" x14ac:dyDescent="0.2">
      <c r="B131" s="20" t="s">
        <v>16</v>
      </c>
      <c r="C131" s="21" t="s">
        <v>186</v>
      </c>
      <c r="D131" s="21" t="s">
        <v>18</v>
      </c>
      <c r="E131" s="22" t="s">
        <v>19</v>
      </c>
      <c r="F131" s="23" t="s">
        <v>20</v>
      </c>
    </row>
    <row r="132" spans="2:6" ht="16" x14ac:dyDescent="0.2">
      <c r="B132" s="24" t="s">
        <v>191</v>
      </c>
      <c r="C132" s="25" t="s">
        <v>187</v>
      </c>
      <c r="D132" s="25"/>
      <c r="E132" s="26">
        <f>$B$12+3</f>
        <v>3</v>
      </c>
      <c r="F132" s="17"/>
    </row>
    <row r="133" spans="2:6" ht="16" x14ac:dyDescent="0.2">
      <c r="B133" s="24" t="s">
        <v>191</v>
      </c>
      <c r="C133" s="25" t="s">
        <v>188</v>
      </c>
      <c r="D133" s="25"/>
      <c r="E133" s="26">
        <f>$B$12+14</f>
        <v>14</v>
      </c>
      <c r="F133" s="17"/>
    </row>
    <row r="134" spans="2:6" ht="16" x14ac:dyDescent="0.2">
      <c r="B134" s="24" t="s">
        <v>191</v>
      </c>
      <c r="C134" s="25" t="s">
        <v>189</v>
      </c>
      <c r="D134" s="25"/>
      <c r="E134" s="26">
        <f>$B$12+14</f>
        <v>14</v>
      </c>
      <c r="F134" s="17"/>
    </row>
    <row r="135" spans="2:6" ht="32" x14ac:dyDescent="0.2">
      <c r="B135" s="24" t="s">
        <v>191</v>
      </c>
      <c r="C135" s="25" t="s">
        <v>190</v>
      </c>
      <c r="D135" s="25"/>
      <c r="E135" s="26">
        <f>$B$12+40</f>
        <v>40</v>
      </c>
      <c r="F135" s="17"/>
    </row>
  </sheetData>
  <autoFilter ref="B123:F123" xr:uid="{00000000-0009-0000-0000-000001000000}"/>
  <conditionalFormatting sqref="E132:E135 E123:E127 E18:E34 E53 E68 E87 E109">
    <cfRule type="expression" dxfId="6608" priority="2">
      <formula>B18="In Progress"</formula>
    </cfRule>
    <cfRule type="expression" dxfId="6607" priority="3">
      <formula>B18="Not Needed"</formula>
    </cfRule>
    <cfRule type="expression" dxfId="6606" priority="4">
      <formula>AND(E18&gt;=TODAY(), E18&lt;=(TODAY()+7), OR(B18="No",B18="In progress", B18=""))</formula>
    </cfRule>
    <cfRule type="expression" dxfId="6605" priority="5">
      <formula>AND(E18&lt;TODAY(),OR(B18="No",B18="In progress", B18=""))</formula>
    </cfRule>
    <cfRule type="expression" dxfId="6604" priority="6">
      <formula>B18="Yes"</formula>
    </cfRule>
  </conditionalFormatting>
  <conditionalFormatting sqref="D131:D135 D123:D127 D18:D34 D53 D68 D87 D109">
    <cfRule type="expression" dxfId="6603" priority="7">
      <formula>B18="Not Needed"</formula>
    </cfRule>
  </conditionalFormatting>
  <conditionalFormatting sqref="C131:C135 C123:C127 C18:C34 C53 C68 C87 C109">
    <cfRule type="expression" dxfId="6602" priority="8">
      <formula>B18="Not Needed"</formula>
    </cfRule>
  </conditionalFormatting>
  <conditionalFormatting sqref="F131 F18:F34 F53 F68 F87 F109 F123">
    <cfRule type="expression" dxfId="6601" priority="9">
      <formula>B17="Not Needed"</formula>
    </cfRule>
  </conditionalFormatting>
  <conditionalFormatting sqref="E18:E33">
    <cfRule type="expression" dxfId="6600" priority="10">
      <formula>B18="In Progress"</formula>
    </cfRule>
    <cfRule type="expression" dxfId="6599" priority="11">
      <formula>B18="Not Needed"</formula>
    </cfRule>
    <cfRule type="expression" dxfId="6598" priority="12">
      <formula>AND(E18&gt;=TODAY(), E18&lt;=(TODAY()+7), OR(B18="No",B18="In progress", B18=""))</formula>
    </cfRule>
    <cfRule type="expression" dxfId="6597" priority="13">
      <formula>AND(E18&lt;TODAY(),OR(B18="No",B18="In progress", B18=""))</formula>
    </cfRule>
    <cfRule type="expression" dxfId="6596" priority="14">
      <formula>B18="Yes"</formula>
    </cfRule>
  </conditionalFormatting>
  <conditionalFormatting sqref="D18:D33">
    <cfRule type="expression" dxfId="6595" priority="15">
      <formula>B18="Not Needed"</formula>
    </cfRule>
  </conditionalFormatting>
  <conditionalFormatting sqref="C18:C33">
    <cfRule type="expression" dxfId="6594" priority="16">
      <formula>B18="Not Needed"</formula>
    </cfRule>
  </conditionalFormatting>
  <conditionalFormatting sqref="E18:E33">
    <cfRule type="expression" dxfId="6593" priority="17">
      <formula>B18="In Progress"</formula>
    </cfRule>
    <cfRule type="expression" dxfId="6592" priority="18">
      <formula>B18="Not Needed"</formula>
    </cfRule>
    <cfRule type="expression" dxfId="6591" priority="19">
      <formula>AND(E18&gt;=TODAY(), E18&lt;=(TODAY()+7), OR(B18="No",B18="In progress", B18=""))</formula>
    </cfRule>
    <cfRule type="expression" dxfId="6590" priority="20">
      <formula>AND(E18&lt;TODAY(),OR(B18="No",B18="In progress", B18=""))</formula>
    </cfRule>
    <cfRule type="expression" dxfId="6589" priority="21">
      <formula>B18="Yes"</formula>
    </cfRule>
  </conditionalFormatting>
  <conditionalFormatting sqref="D18:D33">
    <cfRule type="expression" dxfId="6588" priority="22">
      <formula>B18="Not Needed"</formula>
    </cfRule>
  </conditionalFormatting>
  <conditionalFormatting sqref="C18:C33">
    <cfRule type="expression" dxfId="6587" priority="23">
      <formula>B18="Not Needed"</formula>
    </cfRule>
  </conditionalFormatting>
  <conditionalFormatting sqref="E18:E33">
    <cfRule type="expression" dxfId="6586" priority="24">
      <formula>B18="In Progress"</formula>
    </cfRule>
    <cfRule type="expression" dxfId="6585" priority="25">
      <formula>B18="Not Needed"</formula>
    </cfRule>
    <cfRule type="expression" dxfId="6584" priority="26">
      <formula>AND(E18&gt;=TODAY(), E18&lt;=(TODAY()+7), OR(B18="No",B18="In progress", B18=""))</formula>
    </cfRule>
    <cfRule type="expression" dxfId="6583" priority="27">
      <formula>AND(E18&lt;TODAY(),OR(B18="No",B18="In progress", B18=""))</formula>
    </cfRule>
    <cfRule type="expression" dxfId="6582" priority="28">
      <formula>B18="Yes"</formula>
    </cfRule>
  </conditionalFormatting>
  <conditionalFormatting sqref="D18:D33">
    <cfRule type="expression" dxfId="6581" priority="29">
      <formula>B18="Not Needed"</formula>
    </cfRule>
  </conditionalFormatting>
  <conditionalFormatting sqref="C18:C33">
    <cfRule type="expression" dxfId="6580" priority="30">
      <formula>B18="Not Needed"</formula>
    </cfRule>
  </conditionalFormatting>
  <conditionalFormatting sqref="E18:E33">
    <cfRule type="expression" dxfId="6579" priority="31">
      <formula>B18="In Progress"</formula>
    </cfRule>
    <cfRule type="expression" dxfId="6578" priority="32">
      <formula>B18="Not Needed"</formula>
    </cfRule>
    <cfRule type="expression" dxfId="6577" priority="33">
      <formula>AND(E18&gt;=TODAY(), E18&lt;=(TODAY()+7), OR(B18="No",B18="In progress", B18=""))</formula>
    </cfRule>
    <cfRule type="expression" dxfId="6576" priority="34">
      <formula>AND(E18&lt;TODAY(),OR(B18="No",B18="In progress", B18=""))</formula>
    </cfRule>
    <cfRule type="expression" dxfId="6575" priority="35">
      <formula>B18="Yes"</formula>
    </cfRule>
  </conditionalFormatting>
  <conditionalFormatting sqref="D18:D33">
    <cfRule type="expression" dxfId="6574" priority="36">
      <formula>B18="Not Needed"</formula>
    </cfRule>
  </conditionalFormatting>
  <conditionalFormatting sqref="C18:C33">
    <cfRule type="expression" dxfId="6573" priority="37">
      <formula>B18="Not Needed"</formula>
    </cfRule>
  </conditionalFormatting>
  <conditionalFormatting sqref="C16">
    <cfRule type="expression" dxfId="6572" priority="38">
      <formula>B16="Not Needed"</formula>
    </cfRule>
  </conditionalFormatting>
  <conditionalFormatting sqref="C16">
    <cfRule type="expression" dxfId="6571" priority="39">
      <formula>B16="Not Needed"</formula>
    </cfRule>
  </conditionalFormatting>
  <conditionalFormatting sqref="C16">
    <cfRule type="expression" dxfId="6570" priority="40">
      <formula>B16="Not Needed"</formula>
    </cfRule>
  </conditionalFormatting>
  <conditionalFormatting sqref="C16">
    <cfRule type="expression" dxfId="6569" priority="41">
      <formula>B16="Not Needed"</formula>
    </cfRule>
  </conditionalFormatting>
  <conditionalFormatting sqref="C16">
    <cfRule type="expression" dxfId="6568" priority="42">
      <formula>B16="Not Needed"</formula>
    </cfRule>
  </conditionalFormatting>
  <conditionalFormatting sqref="D16">
    <cfRule type="expression" dxfId="6567" priority="43">
      <formula>B16="Not Needed"</formula>
    </cfRule>
  </conditionalFormatting>
  <conditionalFormatting sqref="D16">
    <cfRule type="expression" dxfId="6566" priority="44">
      <formula>B16="Not Needed"</formula>
    </cfRule>
  </conditionalFormatting>
  <conditionalFormatting sqref="D16">
    <cfRule type="expression" dxfId="6565" priority="45">
      <formula>B16="Not Needed"</formula>
    </cfRule>
  </conditionalFormatting>
  <conditionalFormatting sqref="D16">
    <cfRule type="expression" dxfId="6564" priority="46">
      <formula>B16="Not Needed"</formula>
    </cfRule>
  </conditionalFormatting>
  <conditionalFormatting sqref="D16">
    <cfRule type="expression" dxfId="6563" priority="47">
      <formula>B16="Not Needed"</formula>
    </cfRule>
  </conditionalFormatting>
  <conditionalFormatting sqref="E16">
    <cfRule type="expression" dxfId="6562" priority="48">
      <formula>B16="In Progress"</formula>
    </cfRule>
    <cfRule type="expression" dxfId="6561" priority="49">
      <formula>B16="Not Needed"</formula>
    </cfRule>
    <cfRule type="expression" dxfId="6560" priority="50">
      <formula>AND(E16&gt;=TODAY(), E16&lt;=(TODAY()+7), OR(B16="No",B16="In progress", B16=""))</formula>
    </cfRule>
    <cfRule type="expression" dxfId="6559" priority="51">
      <formula>AND(E16&lt;TODAY(),OR(B16="No",B16="In progress", B16=""))</formula>
    </cfRule>
    <cfRule type="expression" dxfId="6558" priority="52">
      <formula>B16="Yes"</formula>
    </cfRule>
  </conditionalFormatting>
  <conditionalFormatting sqref="E16">
    <cfRule type="expression" dxfId="6557" priority="53">
      <formula>B16="In Progress"</formula>
    </cfRule>
    <cfRule type="expression" dxfId="6556" priority="54">
      <formula>B16="Not Needed"</formula>
    </cfRule>
    <cfRule type="expression" dxfId="6555" priority="55">
      <formula>AND(E16&gt;=TODAY(), E16&lt;=(TODAY()+7), OR(B16="No",B16="In progress", B16=""))</formula>
    </cfRule>
    <cfRule type="expression" dxfId="6554" priority="56">
      <formula>AND(E16&lt;TODAY(),OR(B16="No",B16="In progress", B16=""))</formula>
    </cfRule>
    <cfRule type="expression" dxfId="6553" priority="57">
      <formula>B16="Yes"</formula>
    </cfRule>
  </conditionalFormatting>
  <conditionalFormatting sqref="E16">
    <cfRule type="expression" dxfId="6552" priority="58">
      <formula>B16="In Progress"</formula>
    </cfRule>
    <cfRule type="expression" dxfId="6551" priority="59">
      <formula>B16="Not Needed"</formula>
    </cfRule>
    <cfRule type="expression" dxfId="6550" priority="60">
      <formula>AND(E16&gt;=TODAY(), E16&lt;=(TODAY()+7), OR(B16="No",B16="In progress", B16=""))</formula>
    </cfRule>
    <cfRule type="expression" dxfId="6549" priority="61">
      <formula>AND(E16&lt;TODAY(),OR(B16="No",B16="In progress", B16=""))</formula>
    </cfRule>
    <cfRule type="expression" dxfId="6548" priority="62">
      <formula>B16="Yes"</formula>
    </cfRule>
  </conditionalFormatting>
  <conditionalFormatting sqref="E16">
    <cfRule type="expression" dxfId="6547" priority="63">
      <formula>B16="In Progress"</formula>
    </cfRule>
    <cfRule type="expression" dxfId="6546" priority="64">
      <formula>B16="Not Needed"</formula>
    </cfRule>
    <cfRule type="expression" dxfId="6545" priority="65">
      <formula>AND(E16&gt;=TODAY(), E16&lt;=(TODAY()+7), OR(B16="No",B16="In progress", B16=""))</formula>
    </cfRule>
    <cfRule type="expression" dxfId="6544" priority="66">
      <formula>AND(E16&lt;TODAY(),OR(B16="No",B16="In progress", B16=""))</formula>
    </cfRule>
    <cfRule type="expression" dxfId="6543" priority="67">
      <formula>B16="Yes"</formula>
    </cfRule>
  </conditionalFormatting>
  <conditionalFormatting sqref="E16">
    <cfRule type="expression" dxfId="6542" priority="68">
      <formula>B16="In Progress"</formula>
    </cfRule>
    <cfRule type="expression" dxfId="6541" priority="69">
      <formula>B16="Not Needed"</formula>
    </cfRule>
    <cfRule type="expression" dxfId="6540" priority="70">
      <formula>AND(E16&gt;=TODAY(), E16&lt;=(TODAY()+7), OR(B16="No",B16="In progress", B16=""))</formula>
    </cfRule>
    <cfRule type="expression" dxfId="6539" priority="71">
      <formula>AND(E16&lt;TODAY(),OR(B16="No",B16="In progress", B16=""))</formula>
    </cfRule>
    <cfRule type="expression" dxfId="6538" priority="72">
      <formula>B16="Yes"</formula>
    </cfRule>
  </conditionalFormatting>
  <conditionalFormatting sqref="C17">
    <cfRule type="expression" dxfId="6537" priority="73">
      <formula>B17="Not Needed"</formula>
    </cfRule>
  </conditionalFormatting>
  <conditionalFormatting sqref="C17">
    <cfRule type="expression" dxfId="6536" priority="74">
      <formula>B17="Not Needed"</formula>
    </cfRule>
  </conditionalFormatting>
  <conditionalFormatting sqref="C17">
    <cfRule type="expression" dxfId="6535" priority="75">
      <formula>B17="Not Needed"</formula>
    </cfRule>
  </conditionalFormatting>
  <conditionalFormatting sqref="C17">
    <cfRule type="expression" dxfId="6534" priority="76">
      <formula>B17="Not Needed"</formula>
    </cfRule>
  </conditionalFormatting>
  <conditionalFormatting sqref="C17">
    <cfRule type="expression" dxfId="6533" priority="77">
      <formula>B17="Not Needed"</formula>
    </cfRule>
  </conditionalFormatting>
  <conditionalFormatting sqref="C18">
    <cfRule type="expression" dxfId="6532" priority="78">
      <formula>B18="Not Needed"</formula>
    </cfRule>
  </conditionalFormatting>
  <conditionalFormatting sqref="C18">
    <cfRule type="expression" dxfId="6531" priority="79">
      <formula>B18="Not Needed"</formula>
    </cfRule>
  </conditionalFormatting>
  <conditionalFormatting sqref="C18">
    <cfRule type="expression" dxfId="6530" priority="80">
      <formula>B18="Not Needed"</formula>
    </cfRule>
  </conditionalFormatting>
  <conditionalFormatting sqref="C18">
    <cfRule type="expression" dxfId="6529" priority="81">
      <formula>B18="Not Needed"</formula>
    </cfRule>
  </conditionalFormatting>
  <conditionalFormatting sqref="C18">
    <cfRule type="expression" dxfId="6528" priority="82">
      <formula>B18="Not Needed"</formula>
    </cfRule>
  </conditionalFormatting>
  <conditionalFormatting sqref="C19">
    <cfRule type="expression" dxfId="6527" priority="83">
      <formula>B19="Not Needed"</formula>
    </cfRule>
  </conditionalFormatting>
  <conditionalFormatting sqref="C19">
    <cfRule type="expression" dxfId="6526" priority="84">
      <formula>B19="Not Needed"</formula>
    </cfRule>
  </conditionalFormatting>
  <conditionalFormatting sqref="C19">
    <cfRule type="expression" dxfId="6525" priority="85">
      <formula>B19="Not Needed"</formula>
    </cfRule>
  </conditionalFormatting>
  <conditionalFormatting sqref="C19">
    <cfRule type="expression" dxfId="6524" priority="86">
      <formula>B19="Not Needed"</formula>
    </cfRule>
  </conditionalFormatting>
  <conditionalFormatting sqref="C19">
    <cfRule type="expression" dxfId="6523" priority="87">
      <formula>B19="Not Needed"</formula>
    </cfRule>
  </conditionalFormatting>
  <conditionalFormatting sqref="C20">
    <cfRule type="expression" dxfId="6522" priority="88">
      <formula>B20="Not Needed"</formula>
    </cfRule>
  </conditionalFormatting>
  <conditionalFormatting sqref="C20">
    <cfRule type="expression" dxfId="6521" priority="89">
      <formula>B20="Not Needed"</formula>
    </cfRule>
  </conditionalFormatting>
  <conditionalFormatting sqref="C20">
    <cfRule type="expression" dxfId="6520" priority="90">
      <formula>B20="Not Needed"</formula>
    </cfRule>
  </conditionalFormatting>
  <conditionalFormatting sqref="C20">
    <cfRule type="expression" dxfId="6519" priority="91">
      <formula>B20="Not Needed"</formula>
    </cfRule>
  </conditionalFormatting>
  <conditionalFormatting sqref="C20">
    <cfRule type="expression" dxfId="6518" priority="92">
      <formula>B20="Not Needed"</formula>
    </cfRule>
  </conditionalFormatting>
  <conditionalFormatting sqref="C21">
    <cfRule type="expression" dxfId="6517" priority="93">
      <formula>B21="Not Needed"</formula>
    </cfRule>
  </conditionalFormatting>
  <conditionalFormatting sqref="C21">
    <cfRule type="expression" dxfId="6516" priority="94">
      <formula>B21="Not Needed"</formula>
    </cfRule>
  </conditionalFormatting>
  <conditionalFormatting sqref="C21">
    <cfRule type="expression" dxfId="6515" priority="95">
      <formula>B21="Not Needed"</formula>
    </cfRule>
  </conditionalFormatting>
  <conditionalFormatting sqref="C21">
    <cfRule type="expression" dxfId="6514" priority="96">
      <formula>B21="Not Needed"</formula>
    </cfRule>
  </conditionalFormatting>
  <conditionalFormatting sqref="C21">
    <cfRule type="expression" dxfId="6513" priority="97">
      <formula>B21="Not Needed"</formula>
    </cfRule>
  </conditionalFormatting>
  <conditionalFormatting sqref="C22">
    <cfRule type="expression" dxfId="6512" priority="98">
      <formula>B22="Not Needed"</formula>
    </cfRule>
  </conditionalFormatting>
  <conditionalFormatting sqref="C22">
    <cfRule type="expression" dxfId="6511" priority="99">
      <formula>B22="Not Needed"</formula>
    </cfRule>
  </conditionalFormatting>
  <conditionalFormatting sqref="C22">
    <cfRule type="expression" dxfId="6510" priority="100">
      <formula>B22="Not Needed"</formula>
    </cfRule>
  </conditionalFormatting>
  <conditionalFormatting sqref="C22">
    <cfRule type="expression" dxfId="6509" priority="101">
      <formula>B22="Not Needed"</formula>
    </cfRule>
  </conditionalFormatting>
  <conditionalFormatting sqref="C22">
    <cfRule type="expression" dxfId="6508" priority="102">
      <formula>B22="Not Needed"</formula>
    </cfRule>
  </conditionalFormatting>
  <conditionalFormatting sqref="C23">
    <cfRule type="expression" dxfId="6507" priority="103">
      <formula>B23="Not Needed"</formula>
    </cfRule>
  </conditionalFormatting>
  <conditionalFormatting sqref="C23">
    <cfRule type="expression" dxfId="6506" priority="104">
      <formula>B23="Not Needed"</formula>
    </cfRule>
  </conditionalFormatting>
  <conditionalFormatting sqref="C23">
    <cfRule type="expression" dxfId="6505" priority="105">
      <formula>B23="Not Needed"</formula>
    </cfRule>
  </conditionalFormatting>
  <conditionalFormatting sqref="C23">
    <cfRule type="expression" dxfId="6504" priority="106">
      <formula>B23="Not Needed"</formula>
    </cfRule>
  </conditionalFormatting>
  <conditionalFormatting sqref="C23">
    <cfRule type="expression" dxfId="6503" priority="107">
      <formula>B23="Not Needed"</formula>
    </cfRule>
  </conditionalFormatting>
  <conditionalFormatting sqref="C24">
    <cfRule type="expression" dxfId="6502" priority="108">
      <formula>B24="Not Needed"</formula>
    </cfRule>
  </conditionalFormatting>
  <conditionalFormatting sqref="C24">
    <cfRule type="expression" dxfId="6501" priority="109">
      <formula>B24="Not Needed"</formula>
    </cfRule>
  </conditionalFormatting>
  <conditionalFormatting sqref="C24">
    <cfRule type="expression" dxfId="6500" priority="110">
      <formula>B24="Not Needed"</formula>
    </cfRule>
  </conditionalFormatting>
  <conditionalFormatting sqref="C24">
    <cfRule type="expression" dxfId="6499" priority="111">
      <formula>B24="Not Needed"</formula>
    </cfRule>
  </conditionalFormatting>
  <conditionalFormatting sqref="C24">
    <cfRule type="expression" dxfId="6498" priority="112">
      <formula>B24="Not Needed"</formula>
    </cfRule>
  </conditionalFormatting>
  <conditionalFormatting sqref="C25">
    <cfRule type="expression" dxfId="6497" priority="113">
      <formula>B25="Not Needed"</formula>
    </cfRule>
  </conditionalFormatting>
  <conditionalFormatting sqref="C25">
    <cfRule type="expression" dxfId="6496" priority="114">
      <formula>B25="Not Needed"</formula>
    </cfRule>
  </conditionalFormatting>
  <conditionalFormatting sqref="C25">
    <cfRule type="expression" dxfId="6495" priority="115">
      <formula>B25="Not Needed"</formula>
    </cfRule>
  </conditionalFormatting>
  <conditionalFormatting sqref="C25">
    <cfRule type="expression" dxfId="6494" priority="116">
      <formula>B25="Not Needed"</formula>
    </cfRule>
  </conditionalFormatting>
  <conditionalFormatting sqref="C25">
    <cfRule type="expression" dxfId="6493" priority="117">
      <formula>B25="Not Needed"</formula>
    </cfRule>
  </conditionalFormatting>
  <conditionalFormatting sqref="C26">
    <cfRule type="expression" dxfId="6492" priority="118">
      <formula>B26="Not Needed"</formula>
    </cfRule>
  </conditionalFormatting>
  <conditionalFormatting sqref="C26">
    <cfRule type="expression" dxfId="6491" priority="119">
      <formula>B26="Not Needed"</formula>
    </cfRule>
  </conditionalFormatting>
  <conditionalFormatting sqref="C26">
    <cfRule type="expression" dxfId="6490" priority="120">
      <formula>B26="Not Needed"</formula>
    </cfRule>
  </conditionalFormatting>
  <conditionalFormatting sqref="C26">
    <cfRule type="expression" dxfId="6489" priority="121">
      <formula>B26="Not Needed"</formula>
    </cfRule>
  </conditionalFormatting>
  <conditionalFormatting sqref="C26">
    <cfRule type="expression" dxfId="6488" priority="122">
      <formula>B26="Not Needed"</formula>
    </cfRule>
  </conditionalFormatting>
  <conditionalFormatting sqref="C27">
    <cfRule type="expression" dxfId="6487" priority="123">
      <formula>B27="Not Needed"</formula>
    </cfRule>
  </conditionalFormatting>
  <conditionalFormatting sqref="C27">
    <cfRule type="expression" dxfId="6486" priority="124">
      <formula>B27="Not Needed"</formula>
    </cfRule>
  </conditionalFormatting>
  <conditionalFormatting sqref="C27">
    <cfRule type="expression" dxfId="6485" priority="125">
      <formula>B27="Not Needed"</formula>
    </cfRule>
  </conditionalFormatting>
  <conditionalFormatting sqref="C27">
    <cfRule type="expression" dxfId="6484" priority="126">
      <formula>B27="Not Needed"</formula>
    </cfRule>
  </conditionalFormatting>
  <conditionalFormatting sqref="C27">
    <cfRule type="expression" dxfId="6483" priority="127">
      <formula>B27="Not Needed"</formula>
    </cfRule>
  </conditionalFormatting>
  <conditionalFormatting sqref="C28">
    <cfRule type="expression" dxfId="6482" priority="128">
      <formula>B28="Not Needed"</formula>
    </cfRule>
  </conditionalFormatting>
  <conditionalFormatting sqref="C28">
    <cfRule type="expression" dxfId="6481" priority="129">
      <formula>B28="Not Needed"</formula>
    </cfRule>
  </conditionalFormatting>
  <conditionalFormatting sqref="C28">
    <cfRule type="expression" dxfId="6480" priority="130">
      <formula>B28="Not Needed"</formula>
    </cfRule>
  </conditionalFormatting>
  <conditionalFormatting sqref="C28">
    <cfRule type="expression" dxfId="6479" priority="131">
      <formula>B28="Not Needed"</formula>
    </cfRule>
  </conditionalFormatting>
  <conditionalFormatting sqref="C28">
    <cfRule type="expression" dxfId="6478" priority="132">
      <formula>B28="Not Needed"</formula>
    </cfRule>
  </conditionalFormatting>
  <conditionalFormatting sqref="C29">
    <cfRule type="expression" dxfId="6477" priority="133">
      <formula>B29="Not Needed"</formula>
    </cfRule>
  </conditionalFormatting>
  <conditionalFormatting sqref="C29">
    <cfRule type="expression" dxfId="6476" priority="134">
      <formula>B29="Not Needed"</formula>
    </cfRule>
  </conditionalFormatting>
  <conditionalFormatting sqref="C29">
    <cfRule type="expression" dxfId="6475" priority="135">
      <formula>B29="Not Needed"</formula>
    </cfRule>
  </conditionalFormatting>
  <conditionalFormatting sqref="C29">
    <cfRule type="expression" dxfId="6474" priority="136">
      <formula>B29="Not Needed"</formula>
    </cfRule>
  </conditionalFormatting>
  <conditionalFormatting sqref="C29">
    <cfRule type="expression" dxfId="6473" priority="137">
      <formula>B29="Not Needed"</formula>
    </cfRule>
  </conditionalFormatting>
  <conditionalFormatting sqref="C30">
    <cfRule type="expression" dxfId="6472" priority="138">
      <formula>B30="Not Needed"</formula>
    </cfRule>
  </conditionalFormatting>
  <conditionalFormatting sqref="C30">
    <cfRule type="expression" dxfId="6471" priority="139">
      <formula>B30="Not Needed"</formula>
    </cfRule>
  </conditionalFormatting>
  <conditionalFormatting sqref="C30">
    <cfRule type="expression" dxfId="6470" priority="140">
      <formula>B30="Not Needed"</formula>
    </cfRule>
  </conditionalFormatting>
  <conditionalFormatting sqref="C30">
    <cfRule type="expression" dxfId="6469" priority="141">
      <formula>B30="Not Needed"</formula>
    </cfRule>
  </conditionalFormatting>
  <conditionalFormatting sqref="C30">
    <cfRule type="expression" dxfId="6468" priority="142">
      <formula>B30="Not Needed"</formula>
    </cfRule>
  </conditionalFormatting>
  <conditionalFormatting sqref="C31">
    <cfRule type="expression" dxfId="6467" priority="143">
      <formula>B31="Not Needed"</formula>
    </cfRule>
  </conditionalFormatting>
  <conditionalFormatting sqref="C31">
    <cfRule type="expression" dxfId="6466" priority="144">
      <formula>B31="Not Needed"</formula>
    </cfRule>
  </conditionalFormatting>
  <conditionalFormatting sqref="C31">
    <cfRule type="expression" dxfId="6465" priority="145">
      <formula>B31="Not Needed"</formula>
    </cfRule>
  </conditionalFormatting>
  <conditionalFormatting sqref="C31">
    <cfRule type="expression" dxfId="6464" priority="146">
      <formula>B31="Not Needed"</formula>
    </cfRule>
  </conditionalFormatting>
  <conditionalFormatting sqref="C31">
    <cfRule type="expression" dxfId="6463" priority="147">
      <formula>B31="Not Needed"</formula>
    </cfRule>
  </conditionalFormatting>
  <conditionalFormatting sqref="C32">
    <cfRule type="expression" dxfId="6462" priority="148">
      <formula>B32="Not Needed"</formula>
    </cfRule>
  </conditionalFormatting>
  <conditionalFormatting sqref="C32">
    <cfRule type="expression" dxfId="6461" priority="149">
      <formula>B32="Not Needed"</formula>
    </cfRule>
  </conditionalFormatting>
  <conditionalFormatting sqref="C32">
    <cfRule type="expression" dxfId="6460" priority="150">
      <formula>B32="Not Needed"</formula>
    </cfRule>
  </conditionalFormatting>
  <conditionalFormatting sqref="C32">
    <cfRule type="expression" dxfId="6459" priority="151">
      <formula>B32="Not Needed"</formula>
    </cfRule>
  </conditionalFormatting>
  <conditionalFormatting sqref="C32">
    <cfRule type="expression" dxfId="6458" priority="152">
      <formula>B32="Not Needed"</formula>
    </cfRule>
  </conditionalFormatting>
  <conditionalFormatting sqref="D17">
    <cfRule type="expression" dxfId="6457" priority="153">
      <formula>B17="Not Needed"</formula>
    </cfRule>
  </conditionalFormatting>
  <conditionalFormatting sqref="D17">
    <cfRule type="expression" dxfId="6456" priority="154">
      <formula>B17="Not Needed"</formula>
    </cfRule>
  </conditionalFormatting>
  <conditionalFormatting sqref="D17">
    <cfRule type="expression" dxfId="6455" priority="155">
      <formula>B17="Not Needed"</formula>
    </cfRule>
  </conditionalFormatting>
  <conditionalFormatting sqref="D17">
    <cfRule type="expression" dxfId="6454" priority="156">
      <formula>B17="Not Needed"</formula>
    </cfRule>
  </conditionalFormatting>
  <conditionalFormatting sqref="D17">
    <cfRule type="expression" dxfId="6453" priority="157">
      <formula>B17="Not Needed"</formula>
    </cfRule>
  </conditionalFormatting>
  <conditionalFormatting sqref="D18">
    <cfRule type="expression" dxfId="6452" priority="158">
      <formula>B18="Not Needed"</formula>
    </cfRule>
  </conditionalFormatting>
  <conditionalFormatting sqref="D18">
    <cfRule type="expression" dxfId="6451" priority="159">
      <formula>B18="Not Needed"</formula>
    </cfRule>
  </conditionalFormatting>
  <conditionalFormatting sqref="D18">
    <cfRule type="expression" dxfId="6450" priority="160">
      <formula>B18="Not Needed"</formula>
    </cfRule>
  </conditionalFormatting>
  <conditionalFormatting sqref="D18">
    <cfRule type="expression" dxfId="6449" priority="161">
      <formula>B18="Not Needed"</formula>
    </cfRule>
  </conditionalFormatting>
  <conditionalFormatting sqref="D18">
    <cfRule type="expression" dxfId="6448" priority="162">
      <formula>B18="Not Needed"</formula>
    </cfRule>
  </conditionalFormatting>
  <conditionalFormatting sqref="D19">
    <cfRule type="expression" dxfId="6447" priority="163">
      <formula>B19="Not Needed"</formula>
    </cfRule>
  </conditionalFormatting>
  <conditionalFormatting sqref="D19">
    <cfRule type="expression" dxfId="6446" priority="164">
      <formula>B19="Not Needed"</formula>
    </cfRule>
  </conditionalFormatting>
  <conditionalFormatting sqref="D19">
    <cfRule type="expression" dxfId="6445" priority="165">
      <formula>B19="Not Needed"</formula>
    </cfRule>
  </conditionalFormatting>
  <conditionalFormatting sqref="D19">
    <cfRule type="expression" dxfId="6444" priority="166">
      <formula>B19="Not Needed"</formula>
    </cfRule>
  </conditionalFormatting>
  <conditionalFormatting sqref="D19">
    <cfRule type="expression" dxfId="6443" priority="167">
      <formula>B19="Not Needed"</formula>
    </cfRule>
  </conditionalFormatting>
  <conditionalFormatting sqref="D20">
    <cfRule type="expression" dxfId="6442" priority="168">
      <formula>B20="Not Needed"</formula>
    </cfRule>
  </conditionalFormatting>
  <conditionalFormatting sqref="D20">
    <cfRule type="expression" dxfId="6441" priority="169">
      <formula>B20="Not Needed"</formula>
    </cfRule>
  </conditionalFormatting>
  <conditionalFormatting sqref="D20">
    <cfRule type="expression" dxfId="6440" priority="170">
      <formula>B20="Not Needed"</formula>
    </cfRule>
  </conditionalFormatting>
  <conditionalFormatting sqref="D20">
    <cfRule type="expression" dxfId="6439" priority="171">
      <formula>B20="Not Needed"</formula>
    </cfRule>
  </conditionalFormatting>
  <conditionalFormatting sqref="D20">
    <cfRule type="expression" dxfId="6438" priority="172">
      <formula>B20="Not Needed"</formula>
    </cfRule>
  </conditionalFormatting>
  <conditionalFormatting sqref="D21">
    <cfRule type="expression" dxfId="6437" priority="173">
      <formula>B21="Not Needed"</formula>
    </cfRule>
  </conditionalFormatting>
  <conditionalFormatting sqref="D21">
    <cfRule type="expression" dxfId="6436" priority="174">
      <formula>B21="Not Needed"</formula>
    </cfRule>
  </conditionalFormatting>
  <conditionalFormatting sqref="D21">
    <cfRule type="expression" dxfId="6435" priority="175">
      <formula>B21="Not Needed"</formula>
    </cfRule>
  </conditionalFormatting>
  <conditionalFormatting sqref="D21">
    <cfRule type="expression" dxfId="6434" priority="176">
      <formula>B21="Not Needed"</formula>
    </cfRule>
  </conditionalFormatting>
  <conditionalFormatting sqref="D21">
    <cfRule type="expression" dxfId="6433" priority="177">
      <formula>B21="Not Needed"</formula>
    </cfRule>
  </conditionalFormatting>
  <conditionalFormatting sqref="D22">
    <cfRule type="expression" dxfId="6432" priority="178">
      <formula>B22="Not Needed"</formula>
    </cfRule>
  </conditionalFormatting>
  <conditionalFormatting sqref="D22">
    <cfRule type="expression" dxfId="6431" priority="179">
      <formula>B22="Not Needed"</formula>
    </cfRule>
  </conditionalFormatting>
  <conditionalFormatting sqref="D22">
    <cfRule type="expression" dxfId="6430" priority="180">
      <formula>B22="Not Needed"</formula>
    </cfRule>
  </conditionalFormatting>
  <conditionalFormatting sqref="D22">
    <cfRule type="expression" dxfId="6429" priority="181">
      <formula>B22="Not Needed"</formula>
    </cfRule>
  </conditionalFormatting>
  <conditionalFormatting sqref="D22">
    <cfRule type="expression" dxfId="6428" priority="182">
      <formula>B22="Not Needed"</formula>
    </cfRule>
  </conditionalFormatting>
  <conditionalFormatting sqref="D23">
    <cfRule type="expression" dxfId="6427" priority="183">
      <formula>B23="Not Needed"</formula>
    </cfRule>
  </conditionalFormatting>
  <conditionalFormatting sqref="D23">
    <cfRule type="expression" dxfId="6426" priority="184">
      <formula>B23="Not Needed"</formula>
    </cfRule>
  </conditionalFormatting>
  <conditionalFormatting sqref="D23">
    <cfRule type="expression" dxfId="6425" priority="185">
      <formula>B23="Not Needed"</formula>
    </cfRule>
  </conditionalFormatting>
  <conditionalFormatting sqref="D23">
    <cfRule type="expression" dxfId="6424" priority="186">
      <formula>B23="Not Needed"</formula>
    </cfRule>
  </conditionalFormatting>
  <conditionalFormatting sqref="D23">
    <cfRule type="expression" dxfId="6423" priority="187">
      <formula>B23="Not Needed"</formula>
    </cfRule>
  </conditionalFormatting>
  <conditionalFormatting sqref="D24">
    <cfRule type="expression" dxfId="6422" priority="188">
      <formula>B24="Not Needed"</formula>
    </cfRule>
  </conditionalFormatting>
  <conditionalFormatting sqref="D24">
    <cfRule type="expression" dxfId="6421" priority="189">
      <formula>B24="Not Needed"</formula>
    </cfRule>
  </conditionalFormatting>
  <conditionalFormatting sqref="D24">
    <cfRule type="expression" dxfId="6420" priority="190">
      <formula>B24="Not Needed"</formula>
    </cfRule>
  </conditionalFormatting>
  <conditionalFormatting sqref="D24">
    <cfRule type="expression" dxfId="6419" priority="191">
      <formula>B24="Not Needed"</formula>
    </cfRule>
  </conditionalFormatting>
  <conditionalFormatting sqref="D24">
    <cfRule type="expression" dxfId="6418" priority="192">
      <formula>B24="Not Needed"</formula>
    </cfRule>
  </conditionalFormatting>
  <conditionalFormatting sqref="D25">
    <cfRule type="expression" dxfId="6417" priority="193">
      <formula>B25="Not Needed"</formula>
    </cfRule>
  </conditionalFormatting>
  <conditionalFormatting sqref="D25">
    <cfRule type="expression" dxfId="6416" priority="194">
      <formula>B25="Not Needed"</formula>
    </cfRule>
  </conditionalFormatting>
  <conditionalFormatting sqref="D25">
    <cfRule type="expression" dxfId="6415" priority="195">
      <formula>B25="Not Needed"</formula>
    </cfRule>
  </conditionalFormatting>
  <conditionalFormatting sqref="D25">
    <cfRule type="expression" dxfId="6414" priority="196">
      <formula>B25="Not Needed"</formula>
    </cfRule>
  </conditionalFormatting>
  <conditionalFormatting sqref="D25">
    <cfRule type="expression" dxfId="6413" priority="197">
      <formula>B25="Not Needed"</formula>
    </cfRule>
  </conditionalFormatting>
  <conditionalFormatting sqref="D26">
    <cfRule type="expression" dxfId="6412" priority="198">
      <formula>B26="Not Needed"</formula>
    </cfRule>
  </conditionalFormatting>
  <conditionalFormatting sqref="D26">
    <cfRule type="expression" dxfId="6411" priority="199">
      <formula>B26="Not Needed"</formula>
    </cfRule>
  </conditionalFormatting>
  <conditionalFormatting sqref="D26">
    <cfRule type="expression" dxfId="6410" priority="200">
      <formula>B26="Not Needed"</formula>
    </cfRule>
  </conditionalFormatting>
  <conditionalFormatting sqref="D26">
    <cfRule type="expression" dxfId="6409" priority="201">
      <formula>B26="Not Needed"</formula>
    </cfRule>
  </conditionalFormatting>
  <conditionalFormatting sqref="D26">
    <cfRule type="expression" dxfId="6408" priority="202">
      <formula>B26="Not Needed"</formula>
    </cfRule>
  </conditionalFormatting>
  <conditionalFormatting sqref="D27">
    <cfRule type="expression" dxfId="6407" priority="203">
      <formula>B27="Not Needed"</formula>
    </cfRule>
  </conditionalFormatting>
  <conditionalFormatting sqref="D27">
    <cfRule type="expression" dxfId="6406" priority="204">
      <formula>B27="Not Needed"</formula>
    </cfRule>
  </conditionalFormatting>
  <conditionalFormatting sqref="D27">
    <cfRule type="expression" dxfId="6405" priority="205">
      <formula>B27="Not Needed"</formula>
    </cfRule>
  </conditionalFormatting>
  <conditionalFormatting sqref="D27">
    <cfRule type="expression" dxfId="6404" priority="206">
      <formula>B27="Not Needed"</formula>
    </cfRule>
  </conditionalFormatting>
  <conditionalFormatting sqref="D27">
    <cfRule type="expression" dxfId="6403" priority="207">
      <formula>B27="Not Needed"</formula>
    </cfRule>
  </conditionalFormatting>
  <conditionalFormatting sqref="D28">
    <cfRule type="expression" dxfId="6402" priority="208">
      <formula>B28="Not Needed"</formula>
    </cfRule>
  </conditionalFormatting>
  <conditionalFormatting sqref="D28">
    <cfRule type="expression" dxfId="6401" priority="209">
      <formula>B28="Not Needed"</formula>
    </cfRule>
  </conditionalFormatting>
  <conditionalFormatting sqref="D28">
    <cfRule type="expression" dxfId="6400" priority="210">
      <formula>B28="Not Needed"</formula>
    </cfRule>
  </conditionalFormatting>
  <conditionalFormatting sqref="D28">
    <cfRule type="expression" dxfId="6399" priority="211">
      <formula>B28="Not Needed"</formula>
    </cfRule>
  </conditionalFormatting>
  <conditionalFormatting sqref="D28">
    <cfRule type="expression" dxfId="6398" priority="212">
      <formula>B28="Not Needed"</formula>
    </cfRule>
  </conditionalFormatting>
  <conditionalFormatting sqref="D29">
    <cfRule type="expression" dxfId="6397" priority="213">
      <formula>B29="Not Needed"</formula>
    </cfRule>
  </conditionalFormatting>
  <conditionalFormatting sqref="D29">
    <cfRule type="expression" dxfId="6396" priority="214">
      <formula>B29="Not Needed"</formula>
    </cfRule>
  </conditionalFormatting>
  <conditionalFormatting sqref="D29">
    <cfRule type="expression" dxfId="6395" priority="215">
      <formula>B29="Not Needed"</formula>
    </cfRule>
  </conditionalFormatting>
  <conditionalFormatting sqref="D29">
    <cfRule type="expression" dxfId="6394" priority="216">
      <formula>B29="Not Needed"</formula>
    </cfRule>
  </conditionalFormatting>
  <conditionalFormatting sqref="D29">
    <cfRule type="expression" dxfId="6393" priority="217">
      <formula>B29="Not Needed"</formula>
    </cfRule>
  </conditionalFormatting>
  <conditionalFormatting sqref="D30">
    <cfRule type="expression" dxfId="6392" priority="218">
      <formula>B30="Not Needed"</formula>
    </cfRule>
  </conditionalFormatting>
  <conditionalFormatting sqref="D30">
    <cfRule type="expression" dxfId="6391" priority="219">
      <formula>B30="Not Needed"</formula>
    </cfRule>
  </conditionalFormatting>
  <conditionalFormatting sqref="D30">
    <cfRule type="expression" dxfId="6390" priority="220">
      <formula>B30="Not Needed"</formula>
    </cfRule>
  </conditionalFormatting>
  <conditionalFormatting sqref="D30">
    <cfRule type="expression" dxfId="6389" priority="221">
      <formula>B30="Not Needed"</formula>
    </cfRule>
  </conditionalFormatting>
  <conditionalFormatting sqref="D30">
    <cfRule type="expression" dxfId="6388" priority="222">
      <formula>B30="Not Needed"</formula>
    </cfRule>
  </conditionalFormatting>
  <conditionalFormatting sqref="D31">
    <cfRule type="expression" dxfId="6387" priority="223">
      <formula>B31="Not Needed"</formula>
    </cfRule>
  </conditionalFormatting>
  <conditionalFormatting sqref="D31">
    <cfRule type="expression" dxfId="6386" priority="224">
      <formula>B31="Not Needed"</formula>
    </cfRule>
  </conditionalFormatting>
  <conditionalFormatting sqref="D31">
    <cfRule type="expression" dxfId="6385" priority="225">
      <formula>B31="Not Needed"</formula>
    </cfRule>
  </conditionalFormatting>
  <conditionalFormatting sqref="D31">
    <cfRule type="expression" dxfId="6384" priority="226">
      <formula>B31="Not Needed"</formula>
    </cfRule>
  </conditionalFormatting>
  <conditionalFormatting sqref="D31">
    <cfRule type="expression" dxfId="6383" priority="227">
      <formula>B31="Not Needed"</formula>
    </cfRule>
  </conditionalFormatting>
  <conditionalFormatting sqref="D32">
    <cfRule type="expression" dxfId="6382" priority="228">
      <formula>B32="Not Needed"</formula>
    </cfRule>
  </conditionalFormatting>
  <conditionalFormatting sqref="D32">
    <cfRule type="expression" dxfId="6381" priority="229">
      <formula>B32="Not Needed"</formula>
    </cfRule>
  </conditionalFormatting>
  <conditionalFormatting sqref="D32">
    <cfRule type="expression" dxfId="6380" priority="230">
      <formula>B32="Not Needed"</formula>
    </cfRule>
  </conditionalFormatting>
  <conditionalFormatting sqref="D32">
    <cfRule type="expression" dxfId="6379" priority="231">
      <formula>B32="Not Needed"</formula>
    </cfRule>
  </conditionalFormatting>
  <conditionalFormatting sqref="D32">
    <cfRule type="expression" dxfId="6378" priority="232">
      <formula>B32="Not Needed"</formula>
    </cfRule>
  </conditionalFormatting>
  <conditionalFormatting sqref="E17">
    <cfRule type="expression" dxfId="6377" priority="233">
      <formula>B17="In Progress"</formula>
    </cfRule>
    <cfRule type="expression" dxfId="6376" priority="234">
      <formula>B17="Not Needed"</formula>
    </cfRule>
    <cfRule type="expression" dxfId="6375" priority="235">
      <formula>AND(E17&gt;=TODAY(), E17&lt;=(TODAY()+7), OR(B17="No",B17="In progress", B17=""))</formula>
    </cfRule>
    <cfRule type="expression" dxfId="6374" priority="236">
      <formula>AND(E17&lt;TODAY(),OR(B17="No",B17="In progress", B17=""))</formula>
    </cfRule>
    <cfRule type="expression" dxfId="6373" priority="237">
      <formula>B17="Yes"</formula>
    </cfRule>
  </conditionalFormatting>
  <conditionalFormatting sqref="E17">
    <cfRule type="expression" dxfId="6372" priority="238">
      <formula>B17="In Progress"</formula>
    </cfRule>
    <cfRule type="expression" dxfId="6371" priority="239">
      <formula>B17="Not Needed"</formula>
    </cfRule>
    <cfRule type="expression" dxfId="6370" priority="240">
      <formula>AND(E17&gt;=TODAY(), E17&lt;=(TODAY()+7), OR(B17="No",B17="In progress", B17=""))</formula>
    </cfRule>
    <cfRule type="expression" dxfId="6369" priority="241">
      <formula>AND(E17&lt;TODAY(),OR(B17="No",B17="In progress", B17=""))</formula>
    </cfRule>
    <cfRule type="expression" dxfId="6368" priority="242">
      <formula>B17="Yes"</formula>
    </cfRule>
  </conditionalFormatting>
  <conditionalFormatting sqref="E17">
    <cfRule type="expression" dxfId="6367" priority="243">
      <formula>B17="In Progress"</formula>
    </cfRule>
    <cfRule type="expression" dxfId="6366" priority="244">
      <formula>B17="Not Needed"</formula>
    </cfRule>
    <cfRule type="expression" dxfId="6365" priority="245">
      <formula>AND(E17&gt;=TODAY(), E17&lt;=(TODAY()+7), OR(B17="No",B17="In progress", B17=""))</formula>
    </cfRule>
    <cfRule type="expression" dxfId="6364" priority="246">
      <formula>AND(E17&lt;TODAY(),OR(B17="No",B17="In progress", B17=""))</formula>
    </cfRule>
    <cfRule type="expression" dxfId="6363" priority="247">
      <formula>B17="Yes"</formula>
    </cfRule>
  </conditionalFormatting>
  <conditionalFormatting sqref="E17">
    <cfRule type="expression" dxfId="6362" priority="248">
      <formula>B17="In Progress"</formula>
    </cfRule>
    <cfRule type="expression" dxfId="6361" priority="249">
      <formula>B17="Not Needed"</formula>
    </cfRule>
    <cfRule type="expression" dxfId="6360" priority="250">
      <formula>AND(E17&gt;=TODAY(), E17&lt;=(TODAY()+7), OR(B17="No",B17="In progress", B17=""))</formula>
    </cfRule>
    <cfRule type="expression" dxfId="6359" priority="251">
      <formula>AND(E17&lt;TODAY(),OR(B17="No",B17="In progress", B17=""))</formula>
    </cfRule>
    <cfRule type="expression" dxfId="6358" priority="252">
      <formula>B17="Yes"</formula>
    </cfRule>
  </conditionalFormatting>
  <conditionalFormatting sqref="E17">
    <cfRule type="expression" dxfId="6357" priority="253">
      <formula>B17="In Progress"</formula>
    </cfRule>
    <cfRule type="expression" dxfId="6356" priority="254">
      <formula>B17="Not Needed"</formula>
    </cfRule>
    <cfRule type="expression" dxfId="6355" priority="255">
      <formula>AND(E17&gt;=TODAY(), E17&lt;=(TODAY()+7), OR(B17="No",B17="In progress", B17=""))</formula>
    </cfRule>
    <cfRule type="expression" dxfId="6354" priority="256">
      <formula>AND(E17&lt;TODAY(),OR(B17="No",B17="In progress", B17=""))</formula>
    </cfRule>
    <cfRule type="expression" dxfId="6353" priority="257">
      <formula>B17="Yes"</formula>
    </cfRule>
  </conditionalFormatting>
  <conditionalFormatting sqref="E18">
    <cfRule type="expression" dxfId="6352" priority="258">
      <formula>B18="In Progress"</formula>
    </cfRule>
    <cfRule type="expression" dxfId="6351" priority="259">
      <formula>B18="Not Needed"</formula>
    </cfRule>
    <cfRule type="expression" dxfId="6350" priority="260">
      <formula>AND(E18&gt;=TODAY(), E18&lt;=(TODAY()+7), OR(B18="No",B18="In progress", B18=""))</formula>
    </cfRule>
    <cfRule type="expression" dxfId="6349" priority="261">
      <formula>AND(E18&lt;TODAY(),OR(B18="No",B18="In progress", B18=""))</formula>
    </cfRule>
    <cfRule type="expression" dxfId="6348" priority="262">
      <formula>B18="Yes"</formula>
    </cfRule>
  </conditionalFormatting>
  <conditionalFormatting sqref="E18">
    <cfRule type="expression" dxfId="6347" priority="263">
      <formula>B18="In Progress"</formula>
    </cfRule>
    <cfRule type="expression" dxfId="6346" priority="264">
      <formula>B18="Not Needed"</formula>
    </cfRule>
    <cfRule type="expression" dxfId="6345" priority="265">
      <formula>AND(E18&gt;=TODAY(), E18&lt;=(TODAY()+7), OR(B18="No",B18="In progress", B18=""))</formula>
    </cfRule>
    <cfRule type="expression" dxfId="6344" priority="266">
      <formula>AND(E18&lt;TODAY(),OR(B18="No",B18="In progress", B18=""))</formula>
    </cfRule>
    <cfRule type="expression" dxfId="6343" priority="267">
      <formula>B18="Yes"</formula>
    </cfRule>
  </conditionalFormatting>
  <conditionalFormatting sqref="E18">
    <cfRule type="expression" dxfId="6342" priority="268">
      <formula>B18="In Progress"</formula>
    </cfRule>
    <cfRule type="expression" dxfId="6341" priority="269">
      <formula>B18="Not Needed"</formula>
    </cfRule>
    <cfRule type="expression" dxfId="6340" priority="270">
      <formula>AND(E18&gt;=TODAY(), E18&lt;=(TODAY()+7), OR(B18="No",B18="In progress", B18=""))</formula>
    </cfRule>
    <cfRule type="expression" dxfId="6339" priority="271">
      <formula>AND(E18&lt;TODAY(),OR(B18="No",B18="In progress", B18=""))</formula>
    </cfRule>
    <cfRule type="expression" dxfId="6338" priority="272">
      <formula>B18="Yes"</formula>
    </cfRule>
  </conditionalFormatting>
  <conditionalFormatting sqref="E18">
    <cfRule type="expression" dxfId="6337" priority="273">
      <formula>B18="In Progress"</formula>
    </cfRule>
    <cfRule type="expression" dxfId="6336" priority="274">
      <formula>B18="Not Needed"</formula>
    </cfRule>
    <cfRule type="expression" dxfId="6335" priority="275">
      <formula>AND(E18&gt;=TODAY(), E18&lt;=(TODAY()+7), OR(B18="No",B18="In progress", B18=""))</formula>
    </cfRule>
    <cfRule type="expression" dxfId="6334" priority="276">
      <formula>AND(E18&lt;TODAY(),OR(B18="No",B18="In progress", B18=""))</formula>
    </cfRule>
    <cfRule type="expression" dxfId="6333" priority="277">
      <formula>B18="Yes"</formula>
    </cfRule>
  </conditionalFormatting>
  <conditionalFormatting sqref="E18">
    <cfRule type="expression" dxfId="6332" priority="278">
      <formula>B18="In Progress"</formula>
    </cfRule>
    <cfRule type="expression" dxfId="6331" priority="279">
      <formula>B18="Not Needed"</formula>
    </cfRule>
    <cfRule type="expression" dxfId="6330" priority="280">
      <formula>AND(E18&gt;=TODAY(), E18&lt;=(TODAY()+7), OR(B18="No",B18="In progress", B18=""))</formula>
    </cfRule>
    <cfRule type="expression" dxfId="6329" priority="281">
      <formula>AND(E18&lt;TODAY(),OR(B18="No",B18="In progress", B18=""))</formula>
    </cfRule>
    <cfRule type="expression" dxfId="6328" priority="282">
      <formula>B18="Yes"</formula>
    </cfRule>
  </conditionalFormatting>
  <conditionalFormatting sqref="E19">
    <cfRule type="expression" dxfId="6327" priority="283">
      <formula>B19="In Progress"</formula>
    </cfRule>
    <cfRule type="expression" dxfId="6326" priority="284">
      <formula>B19="Not Needed"</formula>
    </cfRule>
    <cfRule type="expression" dxfId="6325" priority="285">
      <formula>AND(E19&gt;=TODAY(), E19&lt;=(TODAY()+7), OR(B19="No",B19="In progress", B19=""))</formula>
    </cfRule>
    <cfRule type="expression" dxfId="6324" priority="286">
      <formula>AND(E19&lt;TODAY(),OR(B19="No",B19="In progress", B19=""))</formula>
    </cfRule>
    <cfRule type="expression" dxfId="6323" priority="287">
      <formula>B19="Yes"</formula>
    </cfRule>
  </conditionalFormatting>
  <conditionalFormatting sqref="E19">
    <cfRule type="expression" dxfId="6322" priority="288">
      <formula>B19="In Progress"</formula>
    </cfRule>
    <cfRule type="expression" dxfId="6321" priority="289">
      <formula>B19="Not Needed"</formula>
    </cfRule>
    <cfRule type="expression" dxfId="6320" priority="290">
      <formula>AND(E19&gt;=TODAY(), E19&lt;=(TODAY()+7), OR(B19="No",B19="In progress", B19=""))</formula>
    </cfRule>
    <cfRule type="expression" dxfId="6319" priority="291">
      <formula>AND(E19&lt;TODAY(),OR(B19="No",B19="In progress", B19=""))</formula>
    </cfRule>
    <cfRule type="expression" dxfId="6318" priority="292">
      <formula>B19="Yes"</formula>
    </cfRule>
  </conditionalFormatting>
  <conditionalFormatting sqref="E19">
    <cfRule type="expression" dxfId="6317" priority="293">
      <formula>B19="In Progress"</formula>
    </cfRule>
    <cfRule type="expression" dxfId="6316" priority="294">
      <formula>B19="Not Needed"</formula>
    </cfRule>
    <cfRule type="expression" dxfId="6315" priority="295">
      <formula>AND(E19&gt;=TODAY(), E19&lt;=(TODAY()+7), OR(B19="No",B19="In progress", B19=""))</formula>
    </cfRule>
    <cfRule type="expression" dxfId="6314" priority="296">
      <formula>AND(E19&lt;TODAY(),OR(B19="No",B19="In progress", B19=""))</formula>
    </cfRule>
    <cfRule type="expression" dxfId="6313" priority="297">
      <formula>B19="Yes"</formula>
    </cfRule>
  </conditionalFormatting>
  <conditionalFormatting sqref="E19">
    <cfRule type="expression" dxfId="6312" priority="298">
      <formula>B19="In Progress"</formula>
    </cfRule>
    <cfRule type="expression" dxfId="6311" priority="299">
      <formula>B19="Not Needed"</formula>
    </cfRule>
    <cfRule type="expression" dxfId="6310" priority="300">
      <formula>AND(E19&gt;=TODAY(), E19&lt;=(TODAY()+7), OR(B19="No",B19="In progress", B19=""))</formula>
    </cfRule>
    <cfRule type="expression" dxfId="6309" priority="301">
      <formula>AND(E19&lt;TODAY(),OR(B19="No",B19="In progress", B19=""))</formula>
    </cfRule>
    <cfRule type="expression" dxfId="6308" priority="302">
      <formula>B19="Yes"</formula>
    </cfRule>
  </conditionalFormatting>
  <conditionalFormatting sqref="E19">
    <cfRule type="expression" dxfId="6307" priority="303">
      <formula>B19="In Progress"</formula>
    </cfRule>
    <cfRule type="expression" dxfId="6306" priority="304">
      <formula>B19="Not Needed"</formula>
    </cfRule>
    <cfRule type="expression" dxfId="6305" priority="305">
      <formula>AND(E19&gt;=TODAY(), E19&lt;=(TODAY()+7), OR(B19="No",B19="In progress", B19=""))</formula>
    </cfRule>
    <cfRule type="expression" dxfId="6304" priority="306">
      <formula>AND(E19&lt;TODAY(),OR(B19="No",B19="In progress", B19=""))</formula>
    </cfRule>
    <cfRule type="expression" dxfId="6303" priority="307">
      <formula>B19="Yes"</formula>
    </cfRule>
  </conditionalFormatting>
  <conditionalFormatting sqref="E20">
    <cfRule type="expression" dxfId="6302" priority="308">
      <formula>B20="In Progress"</formula>
    </cfRule>
    <cfRule type="expression" dxfId="6301" priority="309">
      <formula>B20="Not Needed"</formula>
    </cfRule>
    <cfRule type="expression" dxfId="6300" priority="310">
      <formula>AND(E20&gt;=TODAY(), E20&lt;=(TODAY()+7), OR(B20="No",B20="In progress", B20=""))</formula>
    </cfRule>
    <cfRule type="expression" dxfId="6299" priority="311">
      <formula>AND(E20&lt;TODAY(),OR(B20="No",B20="In progress", B20=""))</formula>
    </cfRule>
    <cfRule type="expression" dxfId="6298" priority="312">
      <formula>B20="Yes"</formula>
    </cfRule>
  </conditionalFormatting>
  <conditionalFormatting sqref="E20">
    <cfRule type="expression" dxfId="6297" priority="313">
      <formula>B20="In Progress"</formula>
    </cfRule>
    <cfRule type="expression" dxfId="6296" priority="314">
      <formula>B20="Not Needed"</formula>
    </cfRule>
    <cfRule type="expression" dxfId="6295" priority="315">
      <formula>AND(E20&gt;=TODAY(), E20&lt;=(TODAY()+7), OR(B20="No",B20="In progress", B20=""))</formula>
    </cfRule>
    <cfRule type="expression" dxfId="6294" priority="316">
      <formula>AND(E20&lt;TODAY(),OR(B20="No",B20="In progress", B20=""))</formula>
    </cfRule>
    <cfRule type="expression" dxfId="6293" priority="317">
      <formula>B20="Yes"</formula>
    </cfRule>
  </conditionalFormatting>
  <conditionalFormatting sqref="E20">
    <cfRule type="expression" dxfId="6292" priority="318">
      <formula>B20="In Progress"</formula>
    </cfRule>
    <cfRule type="expression" dxfId="6291" priority="319">
      <formula>B20="Not Needed"</formula>
    </cfRule>
    <cfRule type="expression" dxfId="6290" priority="320">
      <formula>AND(E20&gt;=TODAY(), E20&lt;=(TODAY()+7), OR(B20="No",B20="In progress", B20=""))</formula>
    </cfRule>
    <cfRule type="expression" dxfId="6289" priority="321">
      <formula>AND(E20&lt;TODAY(),OR(B20="No",B20="In progress", B20=""))</formula>
    </cfRule>
    <cfRule type="expression" dxfId="6288" priority="322">
      <formula>B20="Yes"</formula>
    </cfRule>
  </conditionalFormatting>
  <conditionalFormatting sqref="E20">
    <cfRule type="expression" dxfId="6287" priority="323">
      <formula>B20="In Progress"</formula>
    </cfRule>
    <cfRule type="expression" dxfId="6286" priority="324">
      <formula>B20="Not Needed"</formula>
    </cfRule>
    <cfRule type="expression" dxfId="6285" priority="325">
      <formula>AND(E20&gt;=TODAY(), E20&lt;=(TODAY()+7), OR(B20="No",B20="In progress", B20=""))</formula>
    </cfRule>
    <cfRule type="expression" dxfId="6284" priority="326">
      <formula>AND(E20&lt;TODAY(),OR(B20="No",B20="In progress", B20=""))</formula>
    </cfRule>
    <cfRule type="expression" dxfId="6283" priority="327">
      <formula>B20="Yes"</formula>
    </cfRule>
  </conditionalFormatting>
  <conditionalFormatting sqref="E20">
    <cfRule type="expression" dxfId="6282" priority="328">
      <formula>B20="In Progress"</formula>
    </cfRule>
    <cfRule type="expression" dxfId="6281" priority="329">
      <formula>B20="Not Needed"</formula>
    </cfRule>
    <cfRule type="expression" dxfId="6280" priority="330">
      <formula>AND(E20&gt;=TODAY(), E20&lt;=(TODAY()+7), OR(B20="No",B20="In progress", B20=""))</formula>
    </cfRule>
    <cfRule type="expression" dxfId="6279" priority="331">
      <formula>AND(E20&lt;TODAY(),OR(B20="No",B20="In progress", B20=""))</formula>
    </cfRule>
    <cfRule type="expression" dxfId="6278" priority="332">
      <formula>B20="Yes"</formula>
    </cfRule>
  </conditionalFormatting>
  <conditionalFormatting sqref="E21">
    <cfRule type="expression" dxfId="6277" priority="333">
      <formula>B21="In Progress"</formula>
    </cfRule>
    <cfRule type="expression" dxfId="6276" priority="334">
      <formula>B21="Not Needed"</formula>
    </cfRule>
    <cfRule type="expression" dxfId="6275" priority="335">
      <formula>AND(E21&gt;=TODAY(), E21&lt;=(TODAY()+7), OR(B21="No",B21="In progress", B21=""))</formula>
    </cfRule>
    <cfRule type="expression" dxfId="6274" priority="336">
      <formula>AND(E21&lt;TODAY(),OR(B21="No",B21="In progress", B21=""))</formula>
    </cfRule>
    <cfRule type="expression" dxfId="6273" priority="337">
      <formula>B21="Yes"</formula>
    </cfRule>
  </conditionalFormatting>
  <conditionalFormatting sqref="E21">
    <cfRule type="expression" dxfId="6272" priority="338">
      <formula>B21="In Progress"</formula>
    </cfRule>
    <cfRule type="expression" dxfId="6271" priority="339">
      <formula>B21="Not Needed"</formula>
    </cfRule>
    <cfRule type="expression" dxfId="6270" priority="340">
      <formula>AND(E21&gt;=TODAY(), E21&lt;=(TODAY()+7), OR(B21="No",B21="In progress", B21=""))</formula>
    </cfRule>
    <cfRule type="expression" dxfId="6269" priority="341">
      <formula>AND(E21&lt;TODAY(),OR(B21="No",B21="In progress", B21=""))</formula>
    </cfRule>
    <cfRule type="expression" dxfId="6268" priority="342">
      <formula>B21="Yes"</formula>
    </cfRule>
  </conditionalFormatting>
  <conditionalFormatting sqref="E21">
    <cfRule type="expression" dxfId="6267" priority="343">
      <formula>B21="In Progress"</formula>
    </cfRule>
    <cfRule type="expression" dxfId="6266" priority="344">
      <formula>B21="Not Needed"</formula>
    </cfRule>
    <cfRule type="expression" dxfId="6265" priority="345">
      <formula>AND(E21&gt;=TODAY(), E21&lt;=(TODAY()+7), OR(B21="No",B21="In progress", B21=""))</formula>
    </cfRule>
    <cfRule type="expression" dxfId="6264" priority="346">
      <formula>AND(E21&lt;TODAY(),OR(B21="No",B21="In progress", B21=""))</formula>
    </cfRule>
    <cfRule type="expression" dxfId="6263" priority="347">
      <formula>B21="Yes"</formula>
    </cfRule>
  </conditionalFormatting>
  <conditionalFormatting sqref="E21">
    <cfRule type="expression" dxfId="6262" priority="348">
      <formula>B21="In Progress"</formula>
    </cfRule>
    <cfRule type="expression" dxfId="6261" priority="349">
      <formula>B21="Not Needed"</formula>
    </cfRule>
    <cfRule type="expression" dxfId="6260" priority="350">
      <formula>AND(E21&gt;=TODAY(), E21&lt;=(TODAY()+7), OR(B21="No",B21="In progress", B21=""))</formula>
    </cfRule>
    <cfRule type="expression" dxfId="6259" priority="351">
      <formula>AND(E21&lt;TODAY(),OR(B21="No",B21="In progress", B21=""))</formula>
    </cfRule>
    <cfRule type="expression" dxfId="6258" priority="352">
      <formula>B21="Yes"</formula>
    </cfRule>
  </conditionalFormatting>
  <conditionalFormatting sqref="E21">
    <cfRule type="expression" dxfId="6257" priority="353">
      <formula>B21="In Progress"</formula>
    </cfRule>
    <cfRule type="expression" dxfId="6256" priority="354">
      <formula>B21="Not Needed"</formula>
    </cfRule>
    <cfRule type="expression" dxfId="6255" priority="355">
      <formula>AND(E21&gt;=TODAY(), E21&lt;=(TODAY()+7), OR(B21="No",B21="In progress", B21=""))</formula>
    </cfRule>
    <cfRule type="expression" dxfId="6254" priority="356">
      <formula>AND(E21&lt;TODAY(),OR(B21="No",B21="In progress", B21=""))</formula>
    </cfRule>
    <cfRule type="expression" dxfId="6253" priority="357">
      <formula>B21="Yes"</formula>
    </cfRule>
  </conditionalFormatting>
  <conditionalFormatting sqref="E22">
    <cfRule type="expression" dxfId="6252" priority="358">
      <formula>B22="In Progress"</formula>
    </cfRule>
    <cfRule type="expression" dxfId="6251" priority="359">
      <formula>B22="Not Needed"</formula>
    </cfRule>
    <cfRule type="expression" dxfId="6250" priority="360">
      <formula>AND(E22&gt;=TODAY(), E22&lt;=(TODAY()+7), OR(B22="No",B22="In progress", B22=""))</formula>
    </cfRule>
    <cfRule type="expression" dxfId="6249" priority="361">
      <formula>AND(E22&lt;TODAY(),OR(B22="No",B22="In progress", B22=""))</formula>
    </cfRule>
    <cfRule type="expression" dxfId="6248" priority="362">
      <formula>B22="Yes"</formula>
    </cfRule>
  </conditionalFormatting>
  <conditionalFormatting sqref="E22">
    <cfRule type="expression" dxfId="6247" priority="363">
      <formula>B22="In Progress"</formula>
    </cfRule>
    <cfRule type="expression" dxfId="6246" priority="364">
      <formula>B22="Not Needed"</formula>
    </cfRule>
    <cfRule type="expression" dxfId="6245" priority="365">
      <formula>AND(E22&gt;=TODAY(), E22&lt;=(TODAY()+7), OR(B22="No",B22="In progress", B22=""))</formula>
    </cfRule>
    <cfRule type="expression" dxfId="6244" priority="366">
      <formula>AND(E22&lt;TODAY(),OR(B22="No",B22="In progress", B22=""))</formula>
    </cfRule>
    <cfRule type="expression" dxfId="6243" priority="367">
      <formula>B22="Yes"</formula>
    </cfRule>
  </conditionalFormatting>
  <conditionalFormatting sqref="E22">
    <cfRule type="expression" dxfId="6242" priority="368">
      <formula>B22="In Progress"</formula>
    </cfRule>
    <cfRule type="expression" dxfId="6241" priority="369">
      <formula>B22="Not Needed"</formula>
    </cfRule>
    <cfRule type="expression" dxfId="6240" priority="370">
      <formula>AND(E22&gt;=TODAY(), E22&lt;=(TODAY()+7), OR(B22="No",B22="In progress", B22=""))</formula>
    </cfRule>
    <cfRule type="expression" dxfId="6239" priority="371">
      <formula>AND(E22&lt;TODAY(),OR(B22="No",B22="In progress", B22=""))</formula>
    </cfRule>
    <cfRule type="expression" dxfId="6238" priority="372">
      <formula>B22="Yes"</formula>
    </cfRule>
  </conditionalFormatting>
  <conditionalFormatting sqref="E22">
    <cfRule type="expression" dxfId="6237" priority="373">
      <formula>B22="In Progress"</formula>
    </cfRule>
    <cfRule type="expression" dxfId="6236" priority="374">
      <formula>B22="Not Needed"</formula>
    </cfRule>
    <cfRule type="expression" dxfId="6235" priority="375">
      <formula>AND(E22&gt;=TODAY(), E22&lt;=(TODAY()+7), OR(B22="No",B22="In progress", B22=""))</formula>
    </cfRule>
    <cfRule type="expression" dxfId="6234" priority="376">
      <formula>AND(E22&lt;TODAY(),OR(B22="No",B22="In progress", B22=""))</formula>
    </cfRule>
    <cfRule type="expression" dxfId="6233" priority="377">
      <formula>B22="Yes"</formula>
    </cfRule>
  </conditionalFormatting>
  <conditionalFormatting sqref="E22">
    <cfRule type="expression" dxfId="6232" priority="378">
      <formula>B22="In Progress"</formula>
    </cfRule>
    <cfRule type="expression" dxfId="6231" priority="379">
      <formula>B22="Not Needed"</formula>
    </cfRule>
    <cfRule type="expression" dxfId="6230" priority="380">
      <formula>AND(E22&gt;=TODAY(), E22&lt;=(TODAY()+7), OR(B22="No",B22="In progress", B22=""))</formula>
    </cfRule>
    <cfRule type="expression" dxfId="6229" priority="381">
      <formula>AND(E22&lt;TODAY(),OR(B22="No",B22="In progress", B22=""))</formula>
    </cfRule>
    <cfRule type="expression" dxfId="6228" priority="382">
      <formula>B22="Yes"</formula>
    </cfRule>
  </conditionalFormatting>
  <conditionalFormatting sqref="E23">
    <cfRule type="expression" dxfId="6227" priority="383">
      <formula>B23="In Progress"</formula>
    </cfRule>
    <cfRule type="expression" dxfId="6226" priority="384">
      <formula>B23="Not Needed"</formula>
    </cfRule>
    <cfRule type="expression" dxfId="6225" priority="385">
      <formula>AND(E23&gt;=TODAY(), E23&lt;=(TODAY()+7), OR(B23="No",B23="In progress", B23=""))</formula>
    </cfRule>
    <cfRule type="expression" dxfId="6224" priority="386">
      <formula>AND(E23&lt;TODAY(),OR(B23="No",B23="In progress", B23=""))</formula>
    </cfRule>
    <cfRule type="expression" dxfId="6223" priority="387">
      <formula>B23="Yes"</formula>
    </cfRule>
  </conditionalFormatting>
  <conditionalFormatting sqref="E23">
    <cfRule type="expression" dxfId="6222" priority="388">
      <formula>B23="In Progress"</formula>
    </cfRule>
    <cfRule type="expression" dxfId="6221" priority="389">
      <formula>B23="Not Needed"</formula>
    </cfRule>
    <cfRule type="expression" dxfId="6220" priority="390">
      <formula>AND(E23&gt;=TODAY(), E23&lt;=(TODAY()+7), OR(B23="No",B23="In progress", B23=""))</formula>
    </cfRule>
    <cfRule type="expression" dxfId="6219" priority="391">
      <formula>AND(E23&lt;TODAY(),OR(B23="No",B23="In progress", B23=""))</formula>
    </cfRule>
    <cfRule type="expression" dxfId="6218" priority="392">
      <formula>B23="Yes"</formula>
    </cfRule>
  </conditionalFormatting>
  <conditionalFormatting sqref="E23">
    <cfRule type="expression" dxfId="6217" priority="393">
      <formula>B23="In Progress"</formula>
    </cfRule>
    <cfRule type="expression" dxfId="6216" priority="394">
      <formula>B23="Not Needed"</formula>
    </cfRule>
    <cfRule type="expression" dxfId="6215" priority="395">
      <formula>AND(E23&gt;=TODAY(), E23&lt;=(TODAY()+7), OR(B23="No",B23="In progress", B23=""))</formula>
    </cfRule>
    <cfRule type="expression" dxfId="6214" priority="396">
      <formula>AND(E23&lt;TODAY(),OR(B23="No",B23="In progress", B23=""))</formula>
    </cfRule>
    <cfRule type="expression" dxfId="6213" priority="397">
      <formula>B23="Yes"</formula>
    </cfRule>
  </conditionalFormatting>
  <conditionalFormatting sqref="E23">
    <cfRule type="expression" dxfId="6212" priority="398">
      <formula>B23="In Progress"</formula>
    </cfRule>
    <cfRule type="expression" dxfId="6211" priority="399">
      <formula>B23="Not Needed"</formula>
    </cfRule>
    <cfRule type="expression" dxfId="6210" priority="400">
      <formula>AND(E23&gt;=TODAY(), E23&lt;=(TODAY()+7), OR(B23="No",B23="In progress", B23=""))</formula>
    </cfRule>
    <cfRule type="expression" dxfId="6209" priority="401">
      <formula>AND(E23&lt;TODAY(),OR(B23="No",B23="In progress", B23=""))</formula>
    </cfRule>
    <cfRule type="expression" dxfId="6208" priority="402">
      <formula>B23="Yes"</formula>
    </cfRule>
  </conditionalFormatting>
  <conditionalFormatting sqref="E23">
    <cfRule type="expression" dxfId="6207" priority="403">
      <formula>B23="In Progress"</formula>
    </cfRule>
    <cfRule type="expression" dxfId="6206" priority="404">
      <formula>B23="Not Needed"</formula>
    </cfRule>
    <cfRule type="expression" dxfId="6205" priority="405">
      <formula>AND(E23&gt;=TODAY(), E23&lt;=(TODAY()+7), OR(B23="No",B23="In progress", B23=""))</formula>
    </cfRule>
    <cfRule type="expression" dxfId="6204" priority="406">
      <formula>AND(E23&lt;TODAY(),OR(B23="No",B23="In progress", B23=""))</formula>
    </cfRule>
    <cfRule type="expression" dxfId="6203" priority="407">
      <formula>B23="Yes"</formula>
    </cfRule>
  </conditionalFormatting>
  <conditionalFormatting sqref="E24">
    <cfRule type="expression" dxfId="6202" priority="408">
      <formula>B24="In Progress"</formula>
    </cfRule>
    <cfRule type="expression" dxfId="6201" priority="409">
      <formula>B24="Not Needed"</formula>
    </cfRule>
    <cfRule type="expression" dxfId="6200" priority="410">
      <formula>AND(E24&gt;=TODAY(), E24&lt;=(TODAY()+7), OR(B24="No",B24="In progress", B24=""))</formula>
    </cfRule>
    <cfRule type="expression" dxfId="6199" priority="411">
      <formula>AND(E24&lt;TODAY(),OR(B24="No",B24="In progress", B24=""))</formula>
    </cfRule>
    <cfRule type="expression" dxfId="6198" priority="412">
      <formula>B24="Yes"</formula>
    </cfRule>
  </conditionalFormatting>
  <conditionalFormatting sqref="E24">
    <cfRule type="expression" dxfId="6197" priority="413">
      <formula>B24="In Progress"</formula>
    </cfRule>
    <cfRule type="expression" dxfId="6196" priority="414">
      <formula>B24="Not Needed"</formula>
    </cfRule>
    <cfRule type="expression" dxfId="6195" priority="415">
      <formula>AND(E24&gt;=TODAY(), E24&lt;=(TODAY()+7), OR(B24="No",B24="In progress", B24=""))</formula>
    </cfRule>
    <cfRule type="expression" dxfId="6194" priority="416">
      <formula>AND(E24&lt;TODAY(),OR(B24="No",B24="In progress", B24=""))</formula>
    </cfRule>
    <cfRule type="expression" dxfId="6193" priority="417">
      <formula>B24="Yes"</formula>
    </cfRule>
  </conditionalFormatting>
  <conditionalFormatting sqref="E24">
    <cfRule type="expression" dxfId="6192" priority="418">
      <formula>B24="In Progress"</formula>
    </cfRule>
    <cfRule type="expression" dxfId="6191" priority="419">
      <formula>B24="Not Needed"</formula>
    </cfRule>
    <cfRule type="expression" dxfId="6190" priority="420">
      <formula>AND(E24&gt;=TODAY(), E24&lt;=(TODAY()+7), OR(B24="No",B24="In progress", B24=""))</formula>
    </cfRule>
    <cfRule type="expression" dxfId="6189" priority="421">
      <formula>AND(E24&lt;TODAY(),OR(B24="No",B24="In progress", B24=""))</formula>
    </cfRule>
    <cfRule type="expression" dxfId="6188" priority="422">
      <formula>B24="Yes"</formula>
    </cfRule>
  </conditionalFormatting>
  <conditionalFormatting sqref="E24">
    <cfRule type="expression" dxfId="6187" priority="423">
      <formula>B24="In Progress"</formula>
    </cfRule>
    <cfRule type="expression" dxfId="6186" priority="424">
      <formula>B24="Not Needed"</formula>
    </cfRule>
    <cfRule type="expression" dxfId="6185" priority="425">
      <formula>AND(E24&gt;=TODAY(), E24&lt;=(TODAY()+7), OR(B24="No",B24="In progress", B24=""))</formula>
    </cfRule>
    <cfRule type="expression" dxfId="6184" priority="426">
      <formula>AND(E24&lt;TODAY(),OR(B24="No",B24="In progress", B24=""))</formula>
    </cfRule>
    <cfRule type="expression" dxfId="6183" priority="427">
      <formula>B24="Yes"</formula>
    </cfRule>
  </conditionalFormatting>
  <conditionalFormatting sqref="E24">
    <cfRule type="expression" dxfId="6182" priority="428">
      <formula>B24="In Progress"</formula>
    </cfRule>
    <cfRule type="expression" dxfId="6181" priority="429">
      <formula>B24="Not Needed"</formula>
    </cfRule>
    <cfRule type="expression" dxfId="6180" priority="430">
      <formula>AND(E24&gt;=TODAY(), E24&lt;=(TODAY()+7), OR(B24="No",B24="In progress", B24=""))</formula>
    </cfRule>
    <cfRule type="expression" dxfId="6179" priority="431">
      <formula>AND(E24&lt;TODAY(),OR(B24="No",B24="In progress", B24=""))</formula>
    </cfRule>
    <cfRule type="expression" dxfId="6178" priority="432">
      <formula>B24="Yes"</formula>
    </cfRule>
  </conditionalFormatting>
  <conditionalFormatting sqref="E25">
    <cfRule type="expression" dxfId="6177" priority="433">
      <formula>B25="In Progress"</formula>
    </cfRule>
    <cfRule type="expression" dxfId="6176" priority="434">
      <formula>B25="Not Needed"</formula>
    </cfRule>
    <cfRule type="expression" dxfId="6175" priority="435">
      <formula>AND(E25&gt;=TODAY(), E25&lt;=(TODAY()+7), OR(B25="No",B25="In progress", B25=""))</formula>
    </cfRule>
    <cfRule type="expression" dxfId="6174" priority="436">
      <formula>AND(E25&lt;TODAY(),OR(B25="No",B25="In progress", B25=""))</formula>
    </cfRule>
    <cfRule type="expression" dxfId="6173" priority="437">
      <formula>B25="Yes"</formula>
    </cfRule>
  </conditionalFormatting>
  <conditionalFormatting sqref="E25">
    <cfRule type="expression" dxfId="6172" priority="438">
      <formula>B25="In Progress"</formula>
    </cfRule>
    <cfRule type="expression" dxfId="6171" priority="439">
      <formula>B25="Not Needed"</formula>
    </cfRule>
    <cfRule type="expression" dxfId="6170" priority="440">
      <formula>AND(E25&gt;=TODAY(), E25&lt;=(TODAY()+7), OR(B25="No",B25="In progress", B25=""))</formula>
    </cfRule>
    <cfRule type="expression" dxfId="6169" priority="441">
      <formula>AND(E25&lt;TODAY(),OR(B25="No",B25="In progress", B25=""))</formula>
    </cfRule>
    <cfRule type="expression" dxfId="6168" priority="442">
      <formula>B25="Yes"</formula>
    </cfRule>
  </conditionalFormatting>
  <conditionalFormatting sqref="E25">
    <cfRule type="expression" dxfId="6167" priority="443">
      <formula>B25="In Progress"</formula>
    </cfRule>
    <cfRule type="expression" dxfId="6166" priority="444">
      <formula>B25="Not Needed"</formula>
    </cfRule>
    <cfRule type="expression" dxfId="6165" priority="445">
      <formula>AND(E25&gt;=TODAY(), E25&lt;=(TODAY()+7), OR(B25="No",B25="In progress", B25=""))</formula>
    </cfRule>
    <cfRule type="expression" dxfId="6164" priority="446">
      <formula>AND(E25&lt;TODAY(),OR(B25="No",B25="In progress", B25=""))</formula>
    </cfRule>
    <cfRule type="expression" dxfId="6163" priority="447">
      <formula>B25="Yes"</formula>
    </cfRule>
  </conditionalFormatting>
  <conditionalFormatting sqref="E25">
    <cfRule type="expression" dxfId="6162" priority="448">
      <formula>B25="In Progress"</formula>
    </cfRule>
    <cfRule type="expression" dxfId="6161" priority="449">
      <formula>B25="Not Needed"</formula>
    </cfRule>
    <cfRule type="expression" dxfId="6160" priority="450">
      <formula>AND(E25&gt;=TODAY(), E25&lt;=(TODAY()+7), OR(B25="No",B25="In progress", B25=""))</formula>
    </cfRule>
    <cfRule type="expression" dxfId="6159" priority="451">
      <formula>AND(E25&lt;TODAY(),OR(B25="No",B25="In progress", B25=""))</formula>
    </cfRule>
    <cfRule type="expression" dxfId="6158" priority="452">
      <formula>B25="Yes"</formula>
    </cfRule>
  </conditionalFormatting>
  <conditionalFormatting sqref="E25">
    <cfRule type="expression" dxfId="6157" priority="453">
      <formula>B25="In Progress"</formula>
    </cfRule>
    <cfRule type="expression" dxfId="6156" priority="454">
      <formula>B25="Not Needed"</formula>
    </cfRule>
    <cfRule type="expression" dxfId="6155" priority="455">
      <formula>AND(E25&gt;=TODAY(), E25&lt;=(TODAY()+7), OR(B25="No",B25="In progress", B25=""))</formula>
    </cfRule>
    <cfRule type="expression" dxfId="6154" priority="456">
      <formula>AND(E25&lt;TODAY(),OR(B25="No",B25="In progress", B25=""))</formula>
    </cfRule>
    <cfRule type="expression" dxfId="6153" priority="457">
      <formula>B25="Yes"</formula>
    </cfRule>
  </conditionalFormatting>
  <conditionalFormatting sqref="E26">
    <cfRule type="expression" dxfId="6152" priority="458">
      <formula>B26="In Progress"</formula>
    </cfRule>
    <cfRule type="expression" dxfId="6151" priority="459">
      <formula>B26="Not Needed"</formula>
    </cfRule>
    <cfRule type="expression" dxfId="6150" priority="460">
      <formula>AND(E26&gt;=TODAY(), E26&lt;=(TODAY()+7), OR(B26="No",B26="In progress", B26=""))</formula>
    </cfRule>
    <cfRule type="expression" dxfId="6149" priority="461">
      <formula>AND(E26&lt;TODAY(),OR(B26="No",B26="In progress", B26=""))</formula>
    </cfRule>
    <cfRule type="expression" dxfId="6148" priority="462">
      <formula>B26="Yes"</formula>
    </cfRule>
  </conditionalFormatting>
  <conditionalFormatting sqref="E26">
    <cfRule type="expression" dxfId="6147" priority="463">
      <formula>B26="In Progress"</formula>
    </cfRule>
    <cfRule type="expression" dxfId="6146" priority="464">
      <formula>B26="Not Needed"</formula>
    </cfRule>
    <cfRule type="expression" dxfId="6145" priority="465">
      <formula>AND(E26&gt;=TODAY(), E26&lt;=(TODAY()+7), OR(B26="No",B26="In progress", B26=""))</formula>
    </cfRule>
    <cfRule type="expression" dxfId="6144" priority="466">
      <formula>AND(E26&lt;TODAY(),OR(B26="No",B26="In progress", B26=""))</formula>
    </cfRule>
    <cfRule type="expression" dxfId="6143" priority="467">
      <formula>B26="Yes"</formula>
    </cfRule>
  </conditionalFormatting>
  <conditionalFormatting sqref="E26">
    <cfRule type="expression" dxfId="6142" priority="468">
      <formula>B26="In Progress"</formula>
    </cfRule>
    <cfRule type="expression" dxfId="6141" priority="469">
      <formula>B26="Not Needed"</formula>
    </cfRule>
    <cfRule type="expression" dxfId="6140" priority="470">
      <formula>AND(E26&gt;=TODAY(), E26&lt;=(TODAY()+7), OR(B26="No",B26="In progress", B26=""))</formula>
    </cfRule>
    <cfRule type="expression" dxfId="6139" priority="471">
      <formula>AND(E26&lt;TODAY(),OR(B26="No",B26="In progress", B26=""))</formula>
    </cfRule>
    <cfRule type="expression" dxfId="6138" priority="472">
      <formula>B26="Yes"</formula>
    </cfRule>
  </conditionalFormatting>
  <conditionalFormatting sqref="E26">
    <cfRule type="expression" dxfId="6137" priority="473">
      <formula>B26="In Progress"</formula>
    </cfRule>
    <cfRule type="expression" dxfId="6136" priority="474">
      <formula>B26="Not Needed"</formula>
    </cfRule>
    <cfRule type="expression" dxfId="6135" priority="475">
      <formula>AND(E26&gt;=TODAY(), E26&lt;=(TODAY()+7), OR(B26="No",B26="In progress", B26=""))</formula>
    </cfRule>
    <cfRule type="expression" dxfId="6134" priority="476">
      <formula>AND(E26&lt;TODAY(),OR(B26="No",B26="In progress", B26=""))</formula>
    </cfRule>
    <cfRule type="expression" dxfId="6133" priority="477">
      <formula>B26="Yes"</formula>
    </cfRule>
  </conditionalFormatting>
  <conditionalFormatting sqref="E26">
    <cfRule type="expression" dxfId="6132" priority="478">
      <formula>B26="In Progress"</formula>
    </cfRule>
    <cfRule type="expression" dxfId="6131" priority="479">
      <formula>B26="Not Needed"</formula>
    </cfRule>
    <cfRule type="expression" dxfId="6130" priority="480">
      <formula>AND(E26&gt;=TODAY(), E26&lt;=(TODAY()+7), OR(B26="No",B26="In progress", B26=""))</formula>
    </cfRule>
    <cfRule type="expression" dxfId="6129" priority="481">
      <formula>AND(E26&lt;TODAY(),OR(B26="No",B26="In progress", B26=""))</formula>
    </cfRule>
    <cfRule type="expression" dxfId="6128" priority="482">
      <formula>B26="Yes"</formula>
    </cfRule>
  </conditionalFormatting>
  <conditionalFormatting sqref="E27">
    <cfRule type="expression" dxfId="6127" priority="483">
      <formula>B27="In Progress"</formula>
    </cfRule>
    <cfRule type="expression" dxfId="6126" priority="484">
      <formula>B27="Not Needed"</formula>
    </cfRule>
    <cfRule type="expression" dxfId="6125" priority="485">
      <formula>AND(E27&gt;=TODAY(), E27&lt;=(TODAY()+7), OR(B27="No",B27="In progress", B27=""))</formula>
    </cfRule>
    <cfRule type="expression" dxfId="6124" priority="486">
      <formula>AND(E27&lt;TODAY(),OR(B27="No",B27="In progress", B27=""))</formula>
    </cfRule>
    <cfRule type="expression" dxfId="6123" priority="487">
      <formula>B27="Yes"</formula>
    </cfRule>
  </conditionalFormatting>
  <conditionalFormatting sqref="E27">
    <cfRule type="expression" dxfId="6122" priority="488">
      <formula>B27="In Progress"</formula>
    </cfRule>
    <cfRule type="expression" dxfId="6121" priority="489">
      <formula>B27="Not Needed"</formula>
    </cfRule>
    <cfRule type="expression" dxfId="6120" priority="490">
      <formula>AND(E27&gt;=TODAY(), E27&lt;=(TODAY()+7), OR(B27="No",B27="In progress", B27=""))</formula>
    </cfRule>
    <cfRule type="expression" dxfId="6119" priority="491">
      <formula>AND(E27&lt;TODAY(),OR(B27="No",B27="In progress", B27=""))</formula>
    </cfRule>
    <cfRule type="expression" dxfId="6118" priority="492">
      <formula>B27="Yes"</formula>
    </cfRule>
  </conditionalFormatting>
  <conditionalFormatting sqref="E27">
    <cfRule type="expression" dxfId="6117" priority="493">
      <formula>B27="In Progress"</formula>
    </cfRule>
    <cfRule type="expression" dxfId="6116" priority="494">
      <formula>B27="Not Needed"</formula>
    </cfRule>
    <cfRule type="expression" dxfId="6115" priority="495">
      <formula>AND(E27&gt;=TODAY(), E27&lt;=(TODAY()+7), OR(B27="No",B27="In progress", B27=""))</formula>
    </cfRule>
    <cfRule type="expression" dxfId="6114" priority="496">
      <formula>AND(E27&lt;TODAY(),OR(B27="No",B27="In progress", B27=""))</formula>
    </cfRule>
    <cfRule type="expression" dxfId="6113" priority="497">
      <formula>B27="Yes"</formula>
    </cfRule>
  </conditionalFormatting>
  <conditionalFormatting sqref="E27">
    <cfRule type="expression" dxfId="6112" priority="498">
      <formula>B27="In Progress"</formula>
    </cfRule>
    <cfRule type="expression" dxfId="6111" priority="499">
      <formula>B27="Not Needed"</formula>
    </cfRule>
    <cfRule type="expression" dxfId="6110" priority="500">
      <formula>AND(E27&gt;=TODAY(), E27&lt;=(TODAY()+7), OR(B27="No",B27="In progress", B27=""))</formula>
    </cfRule>
    <cfRule type="expression" dxfId="6109" priority="501">
      <formula>AND(E27&lt;TODAY(),OR(B27="No",B27="In progress", B27=""))</formula>
    </cfRule>
    <cfRule type="expression" dxfId="6108" priority="502">
      <formula>B27="Yes"</formula>
    </cfRule>
  </conditionalFormatting>
  <conditionalFormatting sqref="E27">
    <cfRule type="expression" dxfId="6107" priority="503">
      <formula>B27="In Progress"</formula>
    </cfRule>
    <cfRule type="expression" dxfId="6106" priority="504">
      <formula>B27="Not Needed"</formula>
    </cfRule>
    <cfRule type="expression" dxfId="6105" priority="505">
      <formula>AND(E27&gt;=TODAY(), E27&lt;=(TODAY()+7), OR(B27="No",B27="In progress", B27=""))</formula>
    </cfRule>
    <cfRule type="expression" dxfId="6104" priority="506">
      <formula>AND(E27&lt;TODAY(),OR(B27="No",B27="In progress", B27=""))</formula>
    </cfRule>
    <cfRule type="expression" dxfId="6103" priority="507">
      <formula>B27="Yes"</formula>
    </cfRule>
  </conditionalFormatting>
  <conditionalFormatting sqref="E28">
    <cfRule type="expression" dxfId="6102" priority="508">
      <formula>B28="In Progress"</formula>
    </cfRule>
    <cfRule type="expression" dxfId="6101" priority="509">
      <formula>B28="Not Needed"</formula>
    </cfRule>
    <cfRule type="expression" dxfId="6100" priority="510">
      <formula>AND(E28&gt;=TODAY(), E28&lt;=(TODAY()+7), OR(B28="No",B28="In progress", B28=""))</formula>
    </cfRule>
    <cfRule type="expression" dxfId="6099" priority="511">
      <formula>AND(E28&lt;TODAY(),OR(B28="No",B28="In progress", B28=""))</formula>
    </cfRule>
    <cfRule type="expression" dxfId="6098" priority="512">
      <formula>B28="Yes"</formula>
    </cfRule>
  </conditionalFormatting>
  <conditionalFormatting sqref="E28">
    <cfRule type="expression" dxfId="6097" priority="513">
      <formula>B28="In Progress"</formula>
    </cfRule>
    <cfRule type="expression" dxfId="6096" priority="514">
      <formula>B28="Not Needed"</formula>
    </cfRule>
    <cfRule type="expression" dxfId="6095" priority="515">
      <formula>AND(E28&gt;=TODAY(), E28&lt;=(TODAY()+7), OR(B28="No",B28="In progress", B28=""))</formula>
    </cfRule>
    <cfRule type="expression" dxfId="6094" priority="516">
      <formula>AND(E28&lt;TODAY(),OR(B28="No",B28="In progress", B28=""))</formula>
    </cfRule>
    <cfRule type="expression" dxfId="6093" priority="517">
      <formula>B28="Yes"</formula>
    </cfRule>
  </conditionalFormatting>
  <conditionalFormatting sqref="E28">
    <cfRule type="expression" dxfId="6092" priority="518">
      <formula>B28="In Progress"</formula>
    </cfRule>
    <cfRule type="expression" dxfId="6091" priority="519">
      <formula>B28="Not Needed"</formula>
    </cfRule>
    <cfRule type="expression" dxfId="6090" priority="520">
      <formula>AND(E28&gt;=TODAY(), E28&lt;=(TODAY()+7), OR(B28="No",B28="In progress", B28=""))</formula>
    </cfRule>
    <cfRule type="expression" dxfId="6089" priority="521">
      <formula>AND(E28&lt;TODAY(),OR(B28="No",B28="In progress", B28=""))</formula>
    </cfRule>
    <cfRule type="expression" dxfId="6088" priority="522">
      <formula>B28="Yes"</formula>
    </cfRule>
  </conditionalFormatting>
  <conditionalFormatting sqref="E28">
    <cfRule type="expression" dxfId="6087" priority="523">
      <formula>B28="In Progress"</formula>
    </cfRule>
    <cfRule type="expression" dxfId="6086" priority="524">
      <formula>B28="Not Needed"</formula>
    </cfRule>
    <cfRule type="expression" dxfId="6085" priority="525">
      <formula>AND(E28&gt;=TODAY(), E28&lt;=(TODAY()+7), OR(B28="No",B28="In progress", B28=""))</formula>
    </cfRule>
    <cfRule type="expression" dxfId="6084" priority="526">
      <formula>AND(E28&lt;TODAY(),OR(B28="No",B28="In progress", B28=""))</formula>
    </cfRule>
    <cfRule type="expression" dxfId="6083" priority="527">
      <formula>B28="Yes"</formula>
    </cfRule>
  </conditionalFormatting>
  <conditionalFormatting sqref="E28">
    <cfRule type="expression" dxfId="6082" priority="528">
      <formula>B28="In Progress"</formula>
    </cfRule>
    <cfRule type="expression" dxfId="6081" priority="529">
      <formula>B28="Not Needed"</formula>
    </cfRule>
    <cfRule type="expression" dxfId="6080" priority="530">
      <formula>AND(E28&gt;=TODAY(), E28&lt;=(TODAY()+7), OR(B28="No",B28="In progress", B28=""))</formula>
    </cfRule>
    <cfRule type="expression" dxfId="6079" priority="531">
      <formula>AND(E28&lt;TODAY(),OR(B28="No",B28="In progress", B28=""))</formula>
    </cfRule>
    <cfRule type="expression" dxfId="6078" priority="532">
      <formula>B28="Yes"</formula>
    </cfRule>
  </conditionalFormatting>
  <conditionalFormatting sqref="E29">
    <cfRule type="expression" dxfId="6077" priority="533">
      <formula>B29="In Progress"</formula>
    </cfRule>
    <cfRule type="expression" dxfId="6076" priority="534">
      <formula>B29="Not Needed"</formula>
    </cfRule>
    <cfRule type="expression" dxfId="6075" priority="535">
      <formula>AND(E29&gt;=TODAY(), E29&lt;=(TODAY()+7), OR(B29="No",B29="In progress", B29=""))</formula>
    </cfRule>
    <cfRule type="expression" dxfId="6074" priority="536">
      <formula>AND(E29&lt;TODAY(),OR(B29="No",B29="In progress", B29=""))</formula>
    </cfRule>
    <cfRule type="expression" dxfId="6073" priority="537">
      <formula>B29="Yes"</formula>
    </cfRule>
  </conditionalFormatting>
  <conditionalFormatting sqref="E29">
    <cfRule type="expression" dxfId="6072" priority="538">
      <formula>B29="In Progress"</formula>
    </cfRule>
    <cfRule type="expression" dxfId="6071" priority="539">
      <formula>B29="Not Needed"</formula>
    </cfRule>
    <cfRule type="expression" dxfId="6070" priority="540">
      <formula>AND(E29&gt;=TODAY(), E29&lt;=(TODAY()+7), OR(B29="No",B29="In progress", B29=""))</formula>
    </cfRule>
    <cfRule type="expression" dxfId="6069" priority="541">
      <formula>AND(E29&lt;TODAY(),OR(B29="No",B29="In progress", B29=""))</formula>
    </cfRule>
    <cfRule type="expression" dxfId="6068" priority="542">
      <formula>B29="Yes"</formula>
    </cfRule>
  </conditionalFormatting>
  <conditionalFormatting sqref="E29">
    <cfRule type="expression" dxfId="6067" priority="543">
      <formula>B29="In Progress"</formula>
    </cfRule>
    <cfRule type="expression" dxfId="6066" priority="544">
      <formula>B29="Not Needed"</formula>
    </cfRule>
    <cfRule type="expression" dxfId="6065" priority="545">
      <formula>AND(E29&gt;=TODAY(), E29&lt;=(TODAY()+7), OR(B29="No",B29="In progress", B29=""))</formula>
    </cfRule>
    <cfRule type="expression" dxfId="6064" priority="546">
      <formula>AND(E29&lt;TODAY(),OR(B29="No",B29="In progress", B29=""))</formula>
    </cfRule>
    <cfRule type="expression" dxfId="6063" priority="547">
      <formula>B29="Yes"</formula>
    </cfRule>
  </conditionalFormatting>
  <conditionalFormatting sqref="E29">
    <cfRule type="expression" dxfId="6062" priority="548">
      <formula>B29="In Progress"</formula>
    </cfRule>
    <cfRule type="expression" dxfId="6061" priority="549">
      <formula>B29="Not Needed"</formula>
    </cfRule>
    <cfRule type="expression" dxfId="6060" priority="550">
      <formula>AND(E29&gt;=TODAY(), E29&lt;=(TODAY()+7), OR(B29="No",B29="In progress", B29=""))</formula>
    </cfRule>
    <cfRule type="expression" dxfId="6059" priority="551">
      <formula>AND(E29&lt;TODAY(),OR(B29="No",B29="In progress", B29=""))</formula>
    </cfRule>
    <cfRule type="expression" dxfId="6058" priority="552">
      <formula>B29="Yes"</formula>
    </cfRule>
  </conditionalFormatting>
  <conditionalFormatting sqref="E29">
    <cfRule type="expression" dxfId="6057" priority="553">
      <formula>B29="In Progress"</formula>
    </cfRule>
    <cfRule type="expression" dxfId="6056" priority="554">
      <formula>B29="Not Needed"</formula>
    </cfRule>
    <cfRule type="expression" dxfId="6055" priority="555">
      <formula>AND(E29&gt;=TODAY(), E29&lt;=(TODAY()+7), OR(B29="No",B29="In progress", B29=""))</formula>
    </cfRule>
    <cfRule type="expression" dxfId="6054" priority="556">
      <formula>AND(E29&lt;TODAY(),OR(B29="No",B29="In progress", B29=""))</formula>
    </cfRule>
    <cfRule type="expression" dxfId="6053" priority="557">
      <formula>B29="Yes"</formula>
    </cfRule>
  </conditionalFormatting>
  <conditionalFormatting sqref="E30">
    <cfRule type="expression" dxfId="6052" priority="558">
      <formula>B30="In Progress"</formula>
    </cfRule>
    <cfRule type="expression" dxfId="6051" priority="559">
      <formula>B30="Not Needed"</formula>
    </cfRule>
    <cfRule type="expression" dxfId="6050" priority="560">
      <formula>AND(E30&gt;=TODAY(), E30&lt;=(TODAY()+7), OR(B30="No",B30="In progress", B30=""))</formula>
    </cfRule>
    <cfRule type="expression" dxfId="6049" priority="561">
      <formula>AND(E30&lt;TODAY(),OR(B30="No",B30="In progress", B30=""))</formula>
    </cfRule>
    <cfRule type="expression" dxfId="6048" priority="562">
      <formula>B30="Yes"</formula>
    </cfRule>
  </conditionalFormatting>
  <conditionalFormatting sqref="E30">
    <cfRule type="expression" dxfId="6047" priority="563">
      <formula>B30="In Progress"</formula>
    </cfRule>
    <cfRule type="expression" dxfId="6046" priority="564">
      <formula>B30="Not Needed"</formula>
    </cfRule>
    <cfRule type="expression" dxfId="6045" priority="565">
      <formula>AND(E30&gt;=TODAY(), E30&lt;=(TODAY()+7), OR(B30="No",B30="In progress", B30=""))</formula>
    </cfRule>
    <cfRule type="expression" dxfId="6044" priority="566">
      <formula>AND(E30&lt;TODAY(),OR(B30="No",B30="In progress", B30=""))</formula>
    </cfRule>
    <cfRule type="expression" dxfId="6043" priority="567">
      <formula>B30="Yes"</formula>
    </cfRule>
  </conditionalFormatting>
  <conditionalFormatting sqref="E30">
    <cfRule type="expression" dxfId="6042" priority="568">
      <formula>B30="In Progress"</formula>
    </cfRule>
    <cfRule type="expression" dxfId="6041" priority="569">
      <formula>B30="Not Needed"</formula>
    </cfRule>
    <cfRule type="expression" dxfId="6040" priority="570">
      <formula>AND(E30&gt;=TODAY(), E30&lt;=(TODAY()+7), OR(B30="No",B30="In progress", B30=""))</formula>
    </cfRule>
    <cfRule type="expression" dxfId="6039" priority="571">
      <formula>AND(E30&lt;TODAY(),OR(B30="No",B30="In progress", B30=""))</formula>
    </cfRule>
    <cfRule type="expression" dxfId="6038" priority="572">
      <formula>B30="Yes"</formula>
    </cfRule>
  </conditionalFormatting>
  <conditionalFormatting sqref="E30">
    <cfRule type="expression" dxfId="6037" priority="573">
      <formula>B30="In Progress"</formula>
    </cfRule>
    <cfRule type="expression" dxfId="6036" priority="574">
      <formula>B30="Not Needed"</formula>
    </cfRule>
    <cfRule type="expression" dxfId="6035" priority="575">
      <formula>AND(E30&gt;=TODAY(), E30&lt;=(TODAY()+7), OR(B30="No",B30="In progress", B30=""))</formula>
    </cfRule>
    <cfRule type="expression" dxfId="6034" priority="576">
      <formula>AND(E30&lt;TODAY(),OR(B30="No",B30="In progress", B30=""))</formula>
    </cfRule>
    <cfRule type="expression" dxfId="6033" priority="577">
      <formula>B30="Yes"</formula>
    </cfRule>
  </conditionalFormatting>
  <conditionalFormatting sqref="E30">
    <cfRule type="expression" dxfId="6032" priority="578">
      <formula>B30="In Progress"</formula>
    </cfRule>
    <cfRule type="expression" dxfId="6031" priority="579">
      <formula>B30="Not Needed"</formula>
    </cfRule>
    <cfRule type="expression" dxfId="6030" priority="580">
      <formula>AND(E30&gt;=TODAY(), E30&lt;=(TODAY()+7), OR(B30="No",B30="In progress", B30=""))</formula>
    </cfRule>
    <cfRule type="expression" dxfId="6029" priority="581">
      <formula>AND(E30&lt;TODAY(),OR(B30="No",B30="In progress", B30=""))</formula>
    </cfRule>
    <cfRule type="expression" dxfId="6028" priority="582">
      <formula>B30="Yes"</formula>
    </cfRule>
  </conditionalFormatting>
  <conditionalFormatting sqref="E31">
    <cfRule type="expression" dxfId="6027" priority="583">
      <formula>B31="In Progress"</formula>
    </cfRule>
    <cfRule type="expression" dxfId="6026" priority="584">
      <formula>B31="Not Needed"</formula>
    </cfRule>
    <cfRule type="expression" dxfId="6025" priority="585">
      <formula>AND(E31&gt;=TODAY(), E31&lt;=(TODAY()+7), OR(B31="No",B31="In progress", B31=""))</formula>
    </cfRule>
    <cfRule type="expression" dxfId="6024" priority="586">
      <formula>AND(E31&lt;TODAY(),OR(B31="No",B31="In progress", B31=""))</formula>
    </cfRule>
    <cfRule type="expression" dxfId="6023" priority="587">
      <formula>B31="Yes"</formula>
    </cfRule>
  </conditionalFormatting>
  <conditionalFormatting sqref="E31">
    <cfRule type="expression" dxfId="6022" priority="588">
      <formula>B31="In Progress"</formula>
    </cfRule>
    <cfRule type="expression" dxfId="6021" priority="589">
      <formula>B31="Not Needed"</formula>
    </cfRule>
    <cfRule type="expression" dxfId="6020" priority="590">
      <formula>AND(E31&gt;=TODAY(), E31&lt;=(TODAY()+7), OR(B31="No",B31="In progress", B31=""))</formula>
    </cfRule>
    <cfRule type="expression" dxfId="6019" priority="591">
      <formula>AND(E31&lt;TODAY(),OR(B31="No",B31="In progress", B31=""))</formula>
    </cfRule>
    <cfRule type="expression" dxfId="6018" priority="592">
      <formula>B31="Yes"</formula>
    </cfRule>
  </conditionalFormatting>
  <conditionalFormatting sqref="E31">
    <cfRule type="expression" dxfId="6017" priority="593">
      <formula>B31="In Progress"</formula>
    </cfRule>
    <cfRule type="expression" dxfId="6016" priority="594">
      <formula>B31="Not Needed"</formula>
    </cfRule>
    <cfRule type="expression" dxfId="6015" priority="595">
      <formula>AND(E31&gt;=TODAY(), E31&lt;=(TODAY()+7), OR(B31="No",B31="In progress", B31=""))</formula>
    </cfRule>
    <cfRule type="expression" dxfId="6014" priority="596">
      <formula>AND(E31&lt;TODAY(),OR(B31="No",B31="In progress", B31=""))</formula>
    </cfRule>
    <cfRule type="expression" dxfId="6013" priority="597">
      <formula>B31="Yes"</formula>
    </cfRule>
  </conditionalFormatting>
  <conditionalFormatting sqref="E31">
    <cfRule type="expression" dxfId="6012" priority="598">
      <formula>B31="In Progress"</formula>
    </cfRule>
    <cfRule type="expression" dxfId="6011" priority="599">
      <formula>B31="Not Needed"</formula>
    </cfRule>
    <cfRule type="expression" dxfId="6010" priority="600">
      <formula>AND(E31&gt;=TODAY(), E31&lt;=(TODAY()+7), OR(B31="No",B31="In progress", B31=""))</formula>
    </cfRule>
    <cfRule type="expression" dxfId="6009" priority="601">
      <formula>AND(E31&lt;TODAY(),OR(B31="No",B31="In progress", B31=""))</formula>
    </cfRule>
    <cfRule type="expression" dxfId="6008" priority="602">
      <formula>B31="Yes"</formula>
    </cfRule>
  </conditionalFormatting>
  <conditionalFormatting sqref="E31">
    <cfRule type="expression" dxfId="6007" priority="603">
      <formula>B31="In Progress"</formula>
    </cfRule>
    <cfRule type="expression" dxfId="6006" priority="604">
      <formula>B31="Not Needed"</formula>
    </cfRule>
    <cfRule type="expression" dxfId="6005" priority="605">
      <formula>AND(E31&gt;=TODAY(), E31&lt;=(TODAY()+7), OR(B31="No",B31="In progress", B31=""))</formula>
    </cfRule>
    <cfRule type="expression" dxfId="6004" priority="606">
      <formula>AND(E31&lt;TODAY(),OR(B31="No",B31="In progress", B31=""))</formula>
    </cfRule>
    <cfRule type="expression" dxfId="6003" priority="607">
      <formula>B31="Yes"</formula>
    </cfRule>
  </conditionalFormatting>
  <conditionalFormatting sqref="E32">
    <cfRule type="expression" dxfId="6002" priority="608">
      <formula>B32="In Progress"</formula>
    </cfRule>
    <cfRule type="expression" dxfId="6001" priority="609">
      <formula>B32="Not Needed"</formula>
    </cfRule>
    <cfRule type="expression" dxfId="6000" priority="610">
      <formula>AND(E32&gt;=TODAY(), E32&lt;=(TODAY()+7), OR(B32="No",B32="In progress", B32=""))</formula>
    </cfRule>
    <cfRule type="expression" dxfId="5999" priority="611">
      <formula>AND(E32&lt;TODAY(),OR(B32="No",B32="In progress", B32=""))</formula>
    </cfRule>
    <cfRule type="expression" dxfId="5998" priority="612">
      <formula>B32="Yes"</formula>
    </cfRule>
  </conditionalFormatting>
  <conditionalFormatting sqref="E32">
    <cfRule type="expression" dxfId="5997" priority="613">
      <formula>B32="In Progress"</formula>
    </cfRule>
    <cfRule type="expression" dxfId="5996" priority="614">
      <formula>B32="Not Needed"</formula>
    </cfRule>
    <cfRule type="expression" dxfId="5995" priority="615">
      <formula>AND(E32&gt;=TODAY(), E32&lt;=(TODAY()+7), OR(B32="No",B32="In progress", B32=""))</formula>
    </cfRule>
    <cfRule type="expression" dxfId="5994" priority="616">
      <formula>AND(E32&lt;TODAY(),OR(B32="No",B32="In progress", B32=""))</formula>
    </cfRule>
    <cfRule type="expression" dxfId="5993" priority="617">
      <formula>B32="Yes"</formula>
    </cfRule>
  </conditionalFormatting>
  <conditionalFormatting sqref="E32">
    <cfRule type="expression" dxfId="5992" priority="618">
      <formula>B32="In Progress"</formula>
    </cfRule>
    <cfRule type="expression" dxfId="5991" priority="619">
      <formula>B32="Not Needed"</formula>
    </cfRule>
    <cfRule type="expression" dxfId="5990" priority="620">
      <formula>AND(E32&gt;=TODAY(), E32&lt;=(TODAY()+7), OR(B32="No",B32="In progress", B32=""))</formula>
    </cfRule>
    <cfRule type="expression" dxfId="5989" priority="621">
      <formula>AND(E32&lt;TODAY(),OR(B32="No",B32="In progress", B32=""))</formula>
    </cfRule>
    <cfRule type="expression" dxfId="5988" priority="622">
      <formula>B32="Yes"</formula>
    </cfRule>
  </conditionalFormatting>
  <conditionalFormatting sqref="E32">
    <cfRule type="expression" dxfId="5987" priority="623">
      <formula>B32="In Progress"</formula>
    </cfRule>
    <cfRule type="expression" dxfId="5986" priority="624">
      <formula>B32="Not Needed"</formula>
    </cfRule>
    <cfRule type="expression" dxfId="5985" priority="625">
      <formula>AND(E32&gt;=TODAY(), E32&lt;=(TODAY()+7), OR(B32="No",B32="In progress", B32=""))</formula>
    </cfRule>
    <cfRule type="expression" dxfId="5984" priority="626">
      <formula>AND(E32&lt;TODAY(),OR(B32="No",B32="In progress", B32=""))</formula>
    </cfRule>
    <cfRule type="expression" dxfId="5983" priority="627">
      <formula>B32="Yes"</formula>
    </cfRule>
  </conditionalFormatting>
  <conditionalFormatting sqref="E32">
    <cfRule type="expression" dxfId="5982" priority="628">
      <formula>B32="In Progress"</formula>
    </cfRule>
    <cfRule type="expression" dxfId="5981" priority="629">
      <formula>B32="Not Needed"</formula>
    </cfRule>
    <cfRule type="expression" dxfId="5980" priority="630">
      <formula>AND(E32&gt;=TODAY(), E32&lt;=(TODAY()+7), OR(B32="No",B32="In progress", B32=""))</formula>
    </cfRule>
    <cfRule type="expression" dxfId="5979" priority="631">
      <formula>AND(E32&lt;TODAY(),OR(B32="No",B32="In progress", B32=""))</formula>
    </cfRule>
    <cfRule type="expression" dxfId="5978" priority="632">
      <formula>B32="Yes"</formula>
    </cfRule>
  </conditionalFormatting>
  <conditionalFormatting sqref="C36">
    <cfRule type="expression" dxfId="5977" priority="633">
      <formula>B36="Not Needed"</formula>
    </cfRule>
  </conditionalFormatting>
  <conditionalFormatting sqref="C36">
    <cfRule type="expression" dxfId="5976" priority="634">
      <formula>B36="Not Needed"</formula>
    </cfRule>
  </conditionalFormatting>
  <conditionalFormatting sqref="C36">
    <cfRule type="expression" dxfId="5975" priority="635">
      <formula>B36="Not Needed"</formula>
    </cfRule>
  </conditionalFormatting>
  <conditionalFormatting sqref="C36">
    <cfRule type="expression" dxfId="5974" priority="636">
      <formula>B36="Not Needed"</formula>
    </cfRule>
  </conditionalFormatting>
  <conditionalFormatting sqref="C36">
    <cfRule type="expression" dxfId="5973" priority="637">
      <formula>B36="Not Needed"</formula>
    </cfRule>
  </conditionalFormatting>
  <conditionalFormatting sqref="C36">
    <cfRule type="expression" dxfId="5972" priority="638">
      <formula>B36="Not Needed"</formula>
    </cfRule>
  </conditionalFormatting>
  <conditionalFormatting sqref="C36">
    <cfRule type="expression" dxfId="5971" priority="639">
      <formula>B36="Not Needed"</formula>
    </cfRule>
  </conditionalFormatting>
  <conditionalFormatting sqref="C36">
    <cfRule type="expression" dxfId="5970" priority="640">
      <formula>B36="Not Needed"</formula>
    </cfRule>
  </conditionalFormatting>
  <conditionalFormatting sqref="C36">
    <cfRule type="expression" dxfId="5969" priority="641">
      <formula>B36="Not Needed"</formula>
    </cfRule>
  </conditionalFormatting>
  <conditionalFormatting sqref="C36">
    <cfRule type="expression" dxfId="5968" priority="642">
      <formula>B36="Not Needed"</formula>
    </cfRule>
  </conditionalFormatting>
  <conditionalFormatting sqref="C37">
    <cfRule type="expression" dxfId="5967" priority="643">
      <formula>B37="Not Needed"</formula>
    </cfRule>
  </conditionalFormatting>
  <conditionalFormatting sqref="C37">
    <cfRule type="expression" dxfId="5966" priority="644">
      <formula>B37="Not Needed"</formula>
    </cfRule>
  </conditionalFormatting>
  <conditionalFormatting sqref="C37">
    <cfRule type="expression" dxfId="5965" priority="645">
      <formula>B37="Not Needed"</formula>
    </cfRule>
  </conditionalFormatting>
  <conditionalFormatting sqref="C37">
    <cfRule type="expression" dxfId="5964" priority="646">
      <formula>B37="Not Needed"</formula>
    </cfRule>
  </conditionalFormatting>
  <conditionalFormatting sqref="C37">
    <cfRule type="expression" dxfId="5963" priority="647">
      <formula>B37="Not Needed"</formula>
    </cfRule>
  </conditionalFormatting>
  <conditionalFormatting sqref="C37">
    <cfRule type="expression" dxfId="5962" priority="648">
      <formula>B37="Not Needed"</formula>
    </cfRule>
  </conditionalFormatting>
  <conditionalFormatting sqref="C37">
    <cfRule type="expression" dxfId="5961" priority="649">
      <formula>B37="Not Needed"</formula>
    </cfRule>
  </conditionalFormatting>
  <conditionalFormatting sqref="C37">
    <cfRule type="expression" dxfId="5960" priority="650">
      <formula>B37="Not Needed"</formula>
    </cfRule>
  </conditionalFormatting>
  <conditionalFormatting sqref="C37">
    <cfRule type="expression" dxfId="5959" priority="651">
      <formula>B37="Not Needed"</formula>
    </cfRule>
  </conditionalFormatting>
  <conditionalFormatting sqref="C37">
    <cfRule type="expression" dxfId="5958" priority="652">
      <formula>B37="Not Needed"</formula>
    </cfRule>
  </conditionalFormatting>
  <conditionalFormatting sqref="C43">
    <cfRule type="expression" dxfId="5957" priority="653">
      <formula>B43="Not Needed"</formula>
    </cfRule>
  </conditionalFormatting>
  <conditionalFormatting sqref="C43">
    <cfRule type="expression" dxfId="5956" priority="654">
      <formula>B43="Not Needed"</formula>
    </cfRule>
  </conditionalFormatting>
  <conditionalFormatting sqref="C43">
    <cfRule type="expression" dxfId="5955" priority="655">
      <formula>B43="Not Needed"</formula>
    </cfRule>
  </conditionalFormatting>
  <conditionalFormatting sqref="C43">
    <cfRule type="expression" dxfId="5954" priority="656">
      <formula>B43="Not Needed"</formula>
    </cfRule>
  </conditionalFormatting>
  <conditionalFormatting sqref="C43">
    <cfRule type="expression" dxfId="5953" priority="657">
      <formula>B43="Not Needed"</formula>
    </cfRule>
  </conditionalFormatting>
  <conditionalFormatting sqref="C43">
    <cfRule type="expression" dxfId="5952" priority="658">
      <formula>B43="Not Needed"</formula>
    </cfRule>
  </conditionalFormatting>
  <conditionalFormatting sqref="C43">
    <cfRule type="expression" dxfId="5951" priority="659">
      <formula>B43="Not Needed"</formula>
    </cfRule>
  </conditionalFormatting>
  <conditionalFormatting sqref="C43">
    <cfRule type="expression" dxfId="5950" priority="660">
      <formula>B43="Not Needed"</formula>
    </cfRule>
  </conditionalFormatting>
  <conditionalFormatting sqref="C43">
    <cfRule type="expression" dxfId="5949" priority="661">
      <formula>B43="Not Needed"</formula>
    </cfRule>
  </conditionalFormatting>
  <conditionalFormatting sqref="C43">
    <cfRule type="expression" dxfId="5948" priority="662">
      <formula>B43="Not Needed"</formula>
    </cfRule>
  </conditionalFormatting>
  <conditionalFormatting sqref="C44">
    <cfRule type="expression" dxfId="5947" priority="663">
      <formula>B44="Not Needed"</formula>
    </cfRule>
  </conditionalFormatting>
  <conditionalFormatting sqref="C44">
    <cfRule type="expression" dxfId="5946" priority="664">
      <formula>B44="Not Needed"</formula>
    </cfRule>
  </conditionalFormatting>
  <conditionalFormatting sqref="C44">
    <cfRule type="expression" dxfId="5945" priority="665">
      <formula>B44="Not Needed"</formula>
    </cfRule>
  </conditionalFormatting>
  <conditionalFormatting sqref="C44">
    <cfRule type="expression" dxfId="5944" priority="666">
      <formula>B44="Not Needed"</formula>
    </cfRule>
  </conditionalFormatting>
  <conditionalFormatting sqref="C44">
    <cfRule type="expression" dxfId="5943" priority="667">
      <formula>B44="Not Needed"</formula>
    </cfRule>
  </conditionalFormatting>
  <conditionalFormatting sqref="C44">
    <cfRule type="expression" dxfId="5942" priority="668">
      <formula>B44="Not Needed"</formula>
    </cfRule>
  </conditionalFormatting>
  <conditionalFormatting sqref="C44">
    <cfRule type="expression" dxfId="5941" priority="669">
      <formula>B44="Not Needed"</formula>
    </cfRule>
  </conditionalFormatting>
  <conditionalFormatting sqref="C44">
    <cfRule type="expression" dxfId="5940" priority="670">
      <formula>B44="Not Needed"</formula>
    </cfRule>
  </conditionalFormatting>
  <conditionalFormatting sqref="C44">
    <cfRule type="expression" dxfId="5939" priority="671">
      <formula>B44="Not Needed"</formula>
    </cfRule>
  </conditionalFormatting>
  <conditionalFormatting sqref="C44">
    <cfRule type="expression" dxfId="5938" priority="672">
      <formula>B44="Not Needed"</formula>
    </cfRule>
  </conditionalFormatting>
  <conditionalFormatting sqref="C45">
    <cfRule type="expression" dxfId="5937" priority="673">
      <formula>B45="Not Needed"</formula>
    </cfRule>
  </conditionalFormatting>
  <conditionalFormatting sqref="C45">
    <cfRule type="expression" dxfId="5936" priority="674">
      <formula>B45="Not Needed"</formula>
    </cfRule>
  </conditionalFormatting>
  <conditionalFormatting sqref="C45">
    <cfRule type="expression" dxfId="5935" priority="675">
      <formula>B45="Not Needed"</formula>
    </cfRule>
  </conditionalFormatting>
  <conditionalFormatting sqref="C45">
    <cfRule type="expression" dxfId="5934" priority="676">
      <formula>B45="Not Needed"</formula>
    </cfRule>
  </conditionalFormatting>
  <conditionalFormatting sqref="C45">
    <cfRule type="expression" dxfId="5933" priority="677">
      <formula>B45="Not Needed"</formula>
    </cfRule>
  </conditionalFormatting>
  <conditionalFormatting sqref="C45">
    <cfRule type="expression" dxfId="5932" priority="678">
      <formula>B45="Not Needed"</formula>
    </cfRule>
  </conditionalFormatting>
  <conditionalFormatting sqref="C45">
    <cfRule type="expression" dxfId="5931" priority="679">
      <formula>B45="Not Needed"</formula>
    </cfRule>
  </conditionalFormatting>
  <conditionalFormatting sqref="C45">
    <cfRule type="expression" dxfId="5930" priority="680">
      <formula>B45="Not Needed"</formula>
    </cfRule>
  </conditionalFormatting>
  <conditionalFormatting sqref="C45">
    <cfRule type="expression" dxfId="5929" priority="681">
      <formula>B45="Not Needed"</formula>
    </cfRule>
  </conditionalFormatting>
  <conditionalFormatting sqref="C45">
    <cfRule type="expression" dxfId="5928" priority="682">
      <formula>B45="Not Needed"</formula>
    </cfRule>
  </conditionalFormatting>
  <conditionalFormatting sqref="C46">
    <cfRule type="expression" dxfId="5927" priority="683">
      <formula>B46="Not Needed"</formula>
    </cfRule>
  </conditionalFormatting>
  <conditionalFormatting sqref="C46">
    <cfRule type="expression" dxfId="5926" priority="684">
      <formula>B46="Not Needed"</formula>
    </cfRule>
  </conditionalFormatting>
  <conditionalFormatting sqref="C46">
    <cfRule type="expression" dxfId="5925" priority="685">
      <formula>B46="Not Needed"</formula>
    </cfRule>
  </conditionalFormatting>
  <conditionalFormatting sqref="C46">
    <cfRule type="expression" dxfId="5924" priority="686">
      <formula>B46="Not Needed"</formula>
    </cfRule>
  </conditionalFormatting>
  <conditionalFormatting sqref="C46">
    <cfRule type="expression" dxfId="5923" priority="687">
      <formula>B46="Not Needed"</formula>
    </cfRule>
  </conditionalFormatting>
  <conditionalFormatting sqref="C46">
    <cfRule type="expression" dxfId="5922" priority="688">
      <formula>B46="Not Needed"</formula>
    </cfRule>
  </conditionalFormatting>
  <conditionalFormatting sqref="C46">
    <cfRule type="expression" dxfId="5921" priority="689">
      <formula>B46="Not Needed"</formula>
    </cfRule>
  </conditionalFormatting>
  <conditionalFormatting sqref="C46">
    <cfRule type="expression" dxfId="5920" priority="690">
      <formula>B46="Not Needed"</formula>
    </cfRule>
  </conditionalFormatting>
  <conditionalFormatting sqref="C46">
    <cfRule type="expression" dxfId="5919" priority="691">
      <formula>B46="Not Needed"</formula>
    </cfRule>
  </conditionalFormatting>
  <conditionalFormatting sqref="C46">
    <cfRule type="expression" dxfId="5918" priority="692">
      <formula>B46="Not Needed"</formula>
    </cfRule>
  </conditionalFormatting>
  <conditionalFormatting sqref="C47">
    <cfRule type="expression" dxfId="5917" priority="693">
      <formula>B47="Not Needed"</formula>
    </cfRule>
  </conditionalFormatting>
  <conditionalFormatting sqref="C47">
    <cfRule type="expression" dxfId="5916" priority="694">
      <formula>B47="Not Needed"</formula>
    </cfRule>
  </conditionalFormatting>
  <conditionalFormatting sqref="C47">
    <cfRule type="expression" dxfId="5915" priority="695">
      <formula>B47="Not Needed"</formula>
    </cfRule>
  </conditionalFormatting>
  <conditionalFormatting sqref="C47">
    <cfRule type="expression" dxfId="5914" priority="696">
      <formula>B47="Not Needed"</formula>
    </cfRule>
  </conditionalFormatting>
  <conditionalFormatting sqref="C47">
    <cfRule type="expression" dxfId="5913" priority="697">
      <formula>B47="Not Needed"</formula>
    </cfRule>
  </conditionalFormatting>
  <conditionalFormatting sqref="C47">
    <cfRule type="expression" dxfId="5912" priority="698">
      <formula>B47="Not Needed"</formula>
    </cfRule>
  </conditionalFormatting>
  <conditionalFormatting sqref="C47">
    <cfRule type="expression" dxfId="5911" priority="699">
      <formula>B47="Not Needed"</formula>
    </cfRule>
  </conditionalFormatting>
  <conditionalFormatting sqref="C47">
    <cfRule type="expression" dxfId="5910" priority="700">
      <formula>B47="Not Needed"</formula>
    </cfRule>
  </conditionalFormatting>
  <conditionalFormatting sqref="C47">
    <cfRule type="expression" dxfId="5909" priority="701">
      <formula>B47="Not Needed"</formula>
    </cfRule>
  </conditionalFormatting>
  <conditionalFormatting sqref="C47">
    <cfRule type="expression" dxfId="5908" priority="702">
      <formula>B47="Not Needed"</formula>
    </cfRule>
  </conditionalFormatting>
  <conditionalFormatting sqref="C48">
    <cfRule type="expression" dxfId="5907" priority="703">
      <formula>B48="Not Needed"</formula>
    </cfRule>
  </conditionalFormatting>
  <conditionalFormatting sqref="C48">
    <cfRule type="expression" dxfId="5906" priority="704">
      <formula>B48="Not Needed"</formula>
    </cfRule>
  </conditionalFormatting>
  <conditionalFormatting sqref="C48">
    <cfRule type="expression" dxfId="5905" priority="705">
      <formula>B48="Not Needed"</formula>
    </cfRule>
  </conditionalFormatting>
  <conditionalFormatting sqref="C48">
    <cfRule type="expression" dxfId="5904" priority="706">
      <formula>B48="Not Needed"</formula>
    </cfRule>
  </conditionalFormatting>
  <conditionalFormatting sqref="C48">
    <cfRule type="expression" dxfId="5903" priority="707">
      <formula>B48="Not Needed"</formula>
    </cfRule>
  </conditionalFormatting>
  <conditionalFormatting sqref="C48">
    <cfRule type="expression" dxfId="5902" priority="708">
      <formula>B48="Not Needed"</formula>
    </cfRule>
  </conditionalFormatting>
  <conditionalFormatting sqref="C48">
    <cfRule type="expression" dxfId="5901" priority="709">
      <formula>B48="Not Needed"</formula>
    </cfRule>
  </conditionalFormatting>
  <conditionalFormatting sqref="C48">
    <cfRule type="expression" dxfId="5900" priority="710">
      <formula>B48="Not Needed"</formula>
    </cfRule>
  </conditionalFormatting>
  <conditionalFormatting sqref="C48">
    <cfRule type="expression" dxfId="5899" priority="711">
      <formula>B48="Not Needed"</formula>
    </cfRule>
  </conditionalFormatting>
  <conditionalFormatting sqref="C48">
    <cfRule type="expression" dxfId="5898" priority="712">
      <formula>B48="Not Needed"</formula>
    </cfRule>
  </conditionalFormatting>
  <conditionalFormatting sqref="C49">
    <cfRule type="expression" dxfId="5897" priority="713">
      <formula>B49="Not Needed"</formula>
    </cfRule>
  </conditionalFormatting>
  <conditionalFormatting sqref="C49">
    <cfRule type="expression" dxfId="5896" priority="714">
      <formula>B49="Not Needed"</formula>
    </cfRule>
  </conditionalFormatting>
  <conditionalFormatting sqref="C49">
    <cfRule type="expression" dxfId="5895" priority="715">
      <formula>B49="Not Needed"</formula>
    </cfRule>
  </conditionalFormatting>
  <conditionalFormatting sqref="C49">
    <cfRule type="expression" dxfId="5894" priority="716">
      <formula>B49="Not Needed"</formula>
    </cfRule>
  </conditionalFormatting>
  <conditionalFormatting sqref="C49">
    <cfRule type="expression" dxfId="5893" priority="717">
      <formula>B49="Not Needed"</formula>
    </cfRule>
  </conditionalFormatting>
  <conditionalFormatting sqref="C49">
    <cfRule type="expression" dxfId="5892" priority="718">
      <formula>B49="Not Needed"</formula>
    </cfRule>
  </conditionalFormatting>
  <conditionalFormatting sqref="C49">
    <cfRule type="expression" dxfId="5891" priority="719">
      <formula>B49="Not Needed"</formula>
    </cfRule>
  </conditionalFormatting>
  <conditionalFormatting sqref="C49">
    <cfRule type="expression" dxfId="5890" priority="720">
      <formula>B49="Not Needed"</formula>
    </cfRule>
  </conditionalFormatting>
  <conditionalFormatting sqref="C49">
    <cfRule type="expression" dxfId="5889" priority="721">
      <formula>B49="Not Needed"</formula>
    </cfRule>
  </conditionalFormatting>
  <conditionalFormatting sqref="C49">
    <cfRule type="expression" dxfId="5888" priority="722">
      <formula>B49="Not Needed"</formula>
    </cfRule>
  </conditionalFormatting>
  <conditionalFormatting sqref="C50">
    <cfRule type="expression" dxfId="5887" priority="723">
      <formula>B50="Not Needed"</formula>
    </cfRule>
  </conditionalFormatting>
  <conditionalFormatting sqref="C50">
    <cfRule type="expression" dxfId="5886" priority="724">
      <formula>B50="Not Needed"</formula>
    </cfRule>
  </conditionalFormatting>
  <conditionalFormatting sqref="C50">
    <cfRule type="expression" dxfId="5885" priority="725">
      <formula>B50="Not Needed"</formula>
    </cfRule>
  </conditionalFormatting>
  <conditionalFormatting sqref="C50">
    <cfRule type="expression" dxfId="5884" priority="726">
      <formula>B50="Not Needed"</formula>
    </cfRule>
  </conditionalFormatting>
  <conditionalFormatting sqref="C50">
    <cfRule type="expression" dxfId="5883" priority="727">
      <formula>B50="Not Needed"</formula>
    </cfRule>
  </conditionalFormatting>
  <conditionalFormatting sqref="C50">
    <cfRule type="expression" dxfId="5882" priority="728">
      <formula>B50="Not Needed"</formula>
    </cfRule>
  </conditionalFormatting>
  <conditionalFormatting sqref="C50">
    <cfRule type="expression" dxfId="5881" priority="729">
      <formula>B50="Not Needed"</formula>
    </cfRule>
  </conditionalFormatting>
  <conditionalFormatting sqref="C50">
    <cfRule type="expression" dxfId="5880" priority="730">
      <formula>B50="Not Needed"</formula>
    </cfRule>
  </conditionalFormatting>
  <conditionalFormatting sqref="C50">
    <cfRule type="expression" dxfId="5879" priority="731">
      <formula>B50="Not Needed"</formula>
    </cfRule>
  </conditionalFormatting>
  <conditionalFormatting sqref="C50">
    <cfRule type="expression" dxfId="5878" priority="732">
      <formula>B50="Not Needed"</formula>
    </cfRule>
  </conditionalFormatting>
  <conditionalFormatting sqref="C51">
    <cfRule type="expression" dxfId="5877" priority="733">
      <formula>B51="Not Needed"</formula>
    </cfRule>
  </conditionalFormatting>
  <conditionalFormatting sqref="C51">
    <cfRule type="expression" dxfId="5876" priority="734">
      <formula>B51="Not Needed"</formula>
    </cfRule>
  </conditionalFormatting>
  <conditionalFormatting sqref="C51">
    <cfRule type="expression" dxfId="5875" priority="735">
      <formula>B51="Not Needed"</formula>
    </cfRule>
  </conditionalFormatting>
  <conditionalFormatting sqref="C51">
    <cfRule type="expression" dxfId="5874" priority="736">
      <formula>B51="Not Needed"</formula>
    </cfRule>
  </conditionalFormatting>
  <conditionalFormatting sqref="C51">
    <cfRule type="expression" dxfId="5873" priority="737">
      <formula>B51="Not Needed"</formula>
    </cfRule>
  </conditionalFormatting>
  <conditionalFormatting sqref="C51">
    <cfRule type="expression" dxfId="5872" priority="738">
      <formula>B51="Not Needed"</formula>
    </cfRule>
  </conditionalFormatting>
  <conditionalFormatting sqref="C51">
    <cfRule type="expression" dxfId="5871" priority="739">
      <formula>B51="Not Needed"</formula>
    </cfRule>
  </conditionalFormatting>
  <conditionalFormatting sqref="C51">
    <cfRule type="expression" dxfId="5870" priority="740">
      <formula>B51="Not Needed"</formula>
    </cfRule>
  </conditionalFormatting>
  <conditionalFormatting sqref="C51">
    <cfRule type="expression" dxfId="5869" priority="741">
      <formula>B51="Not Needed"</formula>
    </cfRule>
  </conditionalFormatting>
  <conditionalFormatting sqref="C51">
    <cfRule type="expression" dxfId="5868" priority="742">
      <formula>B51="Not Needed"</formula>
    </cfRule>
  </conditionalFormatting>
  <conditionalFormatting sqref="C52">
    <cfRule type="expression" dxfId="5867" priority="743">
      <formula>B52="Not Needed"</formula>
    </cfRule>
  </conditionalFormatting>
  <conditionalFormatting sqref="C52">
    <cfRule type="expression" dxfId="5866" priority="744">
      <formula>B52="Not Needed"</formula>
    </cfRule>
  </conditionalFormatting>
  <conditionalFormatting sqref="C52">
    <cfRule type="expression" dxfId="5865" priority="745">
      <formula>B52="Not Needed"</formula>
    </cfRule>
  </conditionalFormatting>
  <conditionalFormatting sqref="C52">
    <cfRule type="expression" dxfId="5864" priority="746">
      <formula>B52="Not Needed"</formula>
    </cfRule>
  </conditionalFormatting>
  <conditionalFormatting sqref="C52">
    <cfRule type="expression" dxfId="5863" priority="747">
      <formula>B52="Not Needed"</formula>
    </cfRule>
  </conditionalFormatting>
  <conditionalFormatting sqref="C52">
    <cfRule type="expression" dxfId="5862" priority="748">
      <formula>B52="Not Needed"</formula>
    </cfRule>
  </conditionalFormatting>
  <conditionalFormatting sqref="C52">
    <cfRule type="expression" dxfId="5861" priority="749">
      <formula>B52="Not Needed"</formula>
    </cfRule>
  </conditionalFormatting>
  <conditionalFormatting sqref="C52">
    <cfRule type="expression" dxfId="5860" priority="750">
      <formula>B52="Not Needed"</formula>
    </cfRule>
  </conditionalFormatting>
  <conditionalFormatting sqref="C52">
    <cfRule type="expression" dxfId="5859" priority="751">
      <formula>B52="Not Needed"</formula>
    </cfRule>
  </conditionalFormatting>
  <conditionalFormatting sqref="C52">
    <cfRule type="expression" dxfId="5858" priority="752">
      <formula>B52="Not Needed"</formula>
    </cfRule>
  </conditionalFormatting>
  <conditionalFormatting sqref="D36">
    <cfRule type="expression" dxfId="5857" priority="753">
      <formula>B36="Not Needed"</formula>
    </cfRule>
  </conditionalFormatting>
  <conditionalFormatting sqref="D36">
    <cfRule type="expression" dxfId="5856" priority="754">
      <formula>B36="Not Needed"</formula>
    </cfRule>
  </conditionalFormatting>
  <conditionalFormatting sqref="D36">
    <cfRule type="expression" dxfId="5855" priority="755">
      <formula>B36="Not Needed"</formula>
    </cfRule>
  </conditionalFormatting>
  <conditionalFormatting sqref="D36">
    <cfRule type="expression" dxfId="5854" priority="756">
      <formula>B36="Not Needed"</formula>
    </cfRule>
  </conditionalFormatting>
  <conditionalFormatting sqref="D36">
    <cfRule type="expression" dxfId="5853" priority="757">
      <formula>B36="Not Needed"</formula>
    </cfRule>
  </conditionalFormatting>
  <conditionalFormatting sqref="D36">
    <cfRule type="expression" dxfId="5852" priority="758">
      <formula>B36="Not Needed"</formula>
    </cfRule>
  </conditionalFormatting>
  <conditionalFormatting sqref="D36">
    <cfRule type="expression" dxfId="5851" priority="759">
      <formula>B36="Not Needed"</formula>
    </cfRule>
  </conditionalFormatting>
  <conditionalFormatting sqref="D36">
    <cfRule type="expression" dxfId="5850" priority="760">
      <formula>B36="Not Needed"</formula>
    </cfRule>
  </conditionalFormatting>
  <conditionalFormatting sqref="D36">
    <cfRule type="expression" dxfId="5849" priority="761">
      <formula>B36="Not Needed"</formula>
    </cfRule>
  </conditionalFormatting>
  <conditionalFormatting sqref="D36">
    <cfRule type="expression" dxfId="5848" priority="762">
      <formula>B36="Not Needed"</formula>
    </cfRule>
  </conditionalFormatting>
  <conditionalFormatting sqref="D37">
    <cfRule type="expression" dxfId="5847" priority="763">
      <formula>B37="Not Needed"</formula>
    </cfRule>
  </conditionalFormatting>
  <conditionalFormatting sqref="D37">
    <cfRule type="expression" dxfId="5846" priority="764">
      <formula>B37="Not Needed"</formula>
    </cfRule>
  </conditionalFormatting>
  <conditionalFormatting sqref="D37">
    <cfRule type="expression" dxfId="5845" priority="765">
      <formula>B37="Not Needed"</formula>
    </cfRule>
  </conditionalFormatting>
  <conditionalFormatting sqref="D37">
    <cfRule type="expression" dxfId="5844" priority="766">
      <formula>B37="Not Needed"</formula>
    </cfRule>
  </conditionalFormatting>
  <conditionalFormatting sqref="D37">
    <cfRule type="expression" dxfId="5843" priority="767">
      <formula>B37="Not Needed"</formula>
    </cfRule>
  </conditionalFormatting>
  <conditionalFormatting sqref="D37">
    <cfRule type="expression" dxfId="5842" priority="768">
      <formula>B37="Not Needed"</formula>
    </cfRule>
  </conditionalFormatting>
  <conditionalFormatting sqref="D37">
    <cfRule type="expression" dxfId="5841" priority="769">
      <formula>B37="Not Needed"</formula>
    </cfRule>
  </conditionalFormatting>
  <conditionalFormatting sqref="D37">
    <cfRule type="expression" dxfId="5840" priority="770">
      <formula>B37="Not Needed"</formula>
    </cfRule>
  </conditionalFormatting>
  <conditionalFormatting sqref="D37">
    <cfRule type="expression" dxfId="5839" priority="771">
      <formula>B37="Not Needed"</formula>
    </cfRule>
  </conditionalFormatting>
  <conditionalFormatting sqref="D37">
    <cfRule type="expression" dxfId="5838" priority="772">
      <formula>B37="Not Needed"</formula>
    </cfRule>
  </conditionalFormatting>
  <conditionalFormatting sqref="D43">
    <cfRule type="expression" dxfId="5837" priority="773">
      <formula>B43="Not Needed"</formula>
    </cfRule>
  </conditionalFormatting>
  <conditionalFormatting sqref="D43">
    <cfRule type="expression" dxfId="5836" priority="774">
      <formula>B43="Not Needed"</formula>
    </cfRule>
  </conditionalFormatting>
  <conditionalFormatting sqref="D43">
    <cfRule type="expression" dxfId="5835" priority="775">
      <formula>B43="Not Needed"</formula>
    </cfRule>
  </conditionalFormatting>
  <conditionalFormatting sqref="D43">
    <cfRule type="expression" dxfId="5834" priority="776">
      <formula>B43="Not Needed"</formula>
    </cfRule>
  </conditionalFormatting>
  <conditionalFormatting sqref="D43">
    <cfRule type="expression" dxfId="5833" priority="777">
      <formula>B43="Not Needed"</formula>
    </cfRule>
  </conditionalFormatting>
  <conditionalFormatting sqref="D43">
    <cfRule type="expression" dxfId="5832" priority="778">
      <formula>B43="Not Needed"</formula>
    </cfRule>
  </conditionalFormatting>
  <conditionalFormatting sqref="D43">
    <cfRule type="expression" dxfId="5831" priority="779">
      <formula>B43="Not Needed"</formula>
    </cfRule>
  </conditionalFormatting>
  <conditionalFormatting sqref="D43">
    <cfRule type="expression" dxfId="5830" priority="780">
      <formula>B43="Not Needed"</formula>
    </cfRule>
  </conditionalFormatting>
  <conditionalFormatting sqref="D43">
    <cfRule type="expression" dxfId="5829" priority="781">
      <formula>B43="Not Needed"</formula>
    </cfRule>
  </conditionalFormatting>
  <conditionalFormatting sqref="D43">
    <cfRule type="expression" dxfId="5828" priority="782">
      <formula>B43="Not Needed"</formula>
    </cfRule>
  </conditionalFormatting>
  <conditionalFormatting sqref="D44">
    <cfRule type="expression" dxfId="5827" priority="783">
      <formula>B44="Not Needed"</formula>
    </cfRule>
  </conditionalFormatting>
  <conditionalFormatting sqref="D44">
    <cfRule type="expression" dxfId="5826" priority="784">
      <formula>B44="Not Needed"</formula>
    </cfRule>
  </conditionalFormatting>
  <conditionalFormatting sqref="D44">
    <cfRule type="expression" dxfId="5825" priority="785">
      <formula>B44="Not Needed"</formula>
    </cfRule>
  </conditionalFormatting>
  <conditionalFormatting sqref="D44">
    <cfRule type="expression" dxfId="5824" priority="786">
      <formula>B44="Not Needed"</formula>
    </cfRule>
  </conditionalFormatting>
  <conditionalFormatting sqref="D44">
    <cfRule type="expression" dxfId="5823" priority="787">
      <formula>B44="Not Needed"</formula>
    </cfRule>
  </conditionalFormatting>
  <conditionalFormatting sqref="D44">
    <cfRule type="expression" dxfId="5822" priority="788">
      <formula>B44="Not Needed"</formula>
    </cfRule>
  </conditionalFormatting>
  <conditionalFormatting sqref="D44">
    <cfRule type="expression" dxfId="5821" priority="789">
      <formula>B44="Not Needed"</formula>
    </cfRule>
  </conditionalFormatting>
  <conditionalFormatting sqref="D44">
    <cfRule type="expression" dxfId="5820" priority="790">
      <formula>B44="Not Needed"</formula>
    </cfRule>
  </conditionalFormatting>
  <conditionalFormatting sqref="D44">
    <cfRule type="expression" dxfId="5819" priority="791">
      <formula>B44="Not Needed"</formula>
    </cfRule>
  </conditionalFormatting>
  <conditionalFormatting sqref="D44">
    <cfRule type="expression" dxfId="5818" priority="792">
      <formula>B44="Not Needed"</formula>
    </cfRule>
  </conditionalFormatting>
  <conditionalFormatting sqref="D45">
    <cfRule type="expression" dxfId="5817" priority="793">
      <formula>B45="Not Needed"</formula>
    </cfRule>
  </conditionalFormatting>
  <conditionalFormatting sqref="D45">
    <cfRule type="expression" dxfId="5816" priority="794">
      <formula>B45="Not Needed"</formula>
    </cfRule>
  </conditionalFormatting>
  <conditionalFormatting sqref="D45">
    <cfRule type="expression" dxfId="5815" priority="795">
      <formula>B45="Not Needed"</formula>
    </cfRule>
  </conditionalFormatting>
  <conditionalFormatting sqref="D45">
    <cfRule type="expression" dxfId="5814" priority="796">
      <formula>B45="Not Needed"</formula>
    </cfRule>
  </conditionalFormatting>
  <conditionalFormatting sqref="D45">
    <cfRule type="expression" dxfId="5813" priority="797">
      <formula>B45="Not Needed"</formula>
    </cfRule>
  </conditionalFormatting>
  <conditionalFormatting sqref="D45">
    <cfRule type="expression" dxfId="5812" priority="798">
      <formula>B45="Not Needed"</formula>
    </cfRule>
  </conditionalFormatting>
  <conditionalFormatting sqref="D45">
    <cfRule type="expression" dxfId="5811" priority="799">
      <formula>B45="Not Needed"</formula>
    </cfRule>
  </conditionalFormatting>
  <conditionalFormatting sqref="D45">
    <cfRule type="expression" dxfId="5810" priority="800">
      <formula>B45="Not Needed"</formula>
    </cfRule>
  </conditionalFormatting>
  <conditionalFormatting sqref="D45">
    <cfRule type="expression" dxfId="5809" priority="801">
      <formula>B45="Not Needed"</formula>
    </cfRule>
  </conditionalFormatting>
  <conditionalFormatting sqref="D45">
    <cfRule type="expression" dxfId="5808" priority="802">
      <formula>B45="Not Needed"</formula>
    </cfRule>
  </conditionalFormatting>
  <conditionalFormatting sqref="D46">
    <cfRule type="expression" dxfId="5807" priority="803">
      <formula>B46="Not Needed"</formula>
    </cfRule>
  </conditionalFormatting>
  <conditionalFormatting sqref="D46">
    <cfRule type="expression" dxfId="5806" priority="804">
      <formula>B46="Not Needed"</formula>
    </cfRule>
  </conditionalFormatting>
  <conditionalFormatting sqref="D46">
    <cfRule type="expression" dxfId="5805" priority="805">
      <formula>B46="Not Needed"</formula>
    </cfRule>
  </conditionalFormatting>
  <conditionalFormatting sqref="D46">
    <cfRule type="expression" dxfId="5804" priority="806">
      <formula>B46="Not Needed"</formula>
    </cfRule>
  </conditionalFormatting>
  <conditionalFormatting sqref="D46">
    <cfRule type="expression" dxfId="5803" priority="807">
      <formula>B46="Not Needed"</formula>
    </cfRule>
  </conditionalFormatting>
  <conditionalFormatting sqref="D46">
    <cfRule type="expression" dxfId="5802" priority="808">
      <formula>B46="Not Needed"</formula>
    </cfRule>
  </conditionalFormatting>
  <conditionalFormatting sqref="D46">
    <cfRule type="expression" dxfId="5801" priority="809">
      <formula>B46="Not Needed"</formula>
    </cfRule>
  </conditionalFormatting>
  <conditionalFormatting sqref="D46">
    <cfRule type="expression" dxfId="5800" priority="810">
      <formula>B46="Not Needed"</formula>
    </cfRule>
  </conditionalFormatting>
  <conditionalFormatting sqref="D46">
    <cfRule type="expression" dxfId="5799" priority="811">
      <formula>B46="Not Needed"</formula>
    </cfRule>
  </conditionalFormatting>
  <conditionalFormatting sqref="D46">
    <cfRule type="expression" dxfId="5798" priority="812">
      <formula>B46="Not Needed"</formula>
    </cfRule>
  </conditionalFormatting>
  <conditionalFormatting sqref="D47">
    <cfRule type="expression" dxfId="5797" priority="813">
      <formula>B47="Not Needed"</formula>
    </cfRule>
  </conditionalFormatting>
  <conditionalFormatting sqref="D47">
    <cfRule type="expression" dxfId="5796" priority="814">
      <formula>B47="Not Needed"</formula>
    </cfRule>
  </conditionalFormatting>
  <conditionalFormatting sqref="D47">
    <cfRule type="expression" dxfId="5795" priority="815">
      <formula>B47="Not Needed"</formula>
    </cfRule>
  </conditionalFormatting>
  <conditionalFormatting sqref="D47">
    <cfRule type="expression" dxfId="5794" priority="816">
      <formula>B47="Not Needed"</formula>
    </cfRule>
  </conditionalFormatting>
  <conditionalFormatting sqref="D47">
    <cfRule type="expression" dxfId="5793" priority="817">
      <formula>B47="Not Needed"</formula>
    </cfRule>
  </conditionalFormatting>
  <conditionalFormatting sqref="D47">
    <cfRule type="expression" dxfId="5792" priority="818">
      <formula>B47="Not Needed"</formula>
    </cfRule>
  </conditionalFormatting>
  <conditionalFormatting sqref="D47">
    <cfRule type="expression" dxfId="5791" priority="819">
      <formula>B47="Not Needed"</formula>
    </cfRule>
  </conditionalFormatting>
  <conditionalFormatting sqref="D47">
    <cfRule type="expression" dxfId="5790" priority="820">
      <formula>B47="Not Needed"</formula>
    </cfRule>
  </conditionalFormatting>
  <conditionalFormatting sqref="D47">
    <cfRule type="expression" dxfId="5789" priority="821">
      <formula>B47="Not Needed"</formula>
    </cfRule>
  </conditionalFormatting>
  <conditionalFormatting sqref="D47">
    <cfRule type="expression" dxfId="5788" priority="822">
      <formula>B47="Not Needed"</formula>
    </cfRule>
  </conditionalFormatting>
  <conditionalFormatting sqref="D48">
    <cfRule type="expression" dxfId="5787" priority="823">
      <formula>B48="Not Needed"</formula>
    </cfRule>
  </conditionalFormatting>
  <conditionalFormatting sqref="D48">
    <cfRule type="expression" dxfId="5786" priority="824">
      <formula>B48="Not Needed"</formula>
    </cfRule>
  </conditionalFormatting>
  <conditionalFormatting sqref="D48">
    <cfRule type="expression" dxfId="5785" priority="825">
      <formula>B48="Not Needed"</formula>
    </cfRule>
  </conditionalFormatting>
  <conditionalFormatting sqref="D48">
    <cfRule type="expression" dxfId="5784" priority="826">
      <formula>B48="Not Needed"</formula>
    </cfRule>
  </conditionalFormatting>
  <conditionalFormatting sqref="D48">
    <cfRule type="expression" dxfId="5783" priority="827">
      <formula>B48="Not Needed"</formula>
    </cfRule>
  </conditionalFormatting>
  <conditionalFormatting sqref="D48">
    <cfRule type="expression" dxfId="5782" priority="828">
      <formula>B48="Not Needed"</formula>
    </cfRule>
  </conditionalFormatting>
  <conditionalFormatting sqref="D48">
    <cfRule type="expression" dxfId="5781" priority="829">
      <formula>B48="Not Needed"</formula>
    </cfRule>
  </conditionalFormatting>
  <conditionalFormatting sqref="D48">
    <cfRule type="expression" dxfId="5780" priority="830">
      <formula>B48="Not Needed"</formula>
    </cfRule>
  </conditionalFormatting>
  <conditionalFormatting sqref="D48">
    <cfRule type="expression" dxfId="5779" priority="831">
      <formula>B48="Not Needed"</formula>
    </cfRule>
  </conditionalFormatting>
  <conditionalFormatting sqref="D48">
    <cfRule type="expression" dxfId="5778" priority="832">
      <formula>B48="Not Needed"</formula>
    </cfRule>
  </conditionalFormatting>
  <conditionalFormatting sqref="D49">
    <cfRule type="expression" dxfId="5777" priority="833">
      <formula>B49="Not Needed"</formula>
    </cfRule>
  </conditionalFormatting>
  <conditionalFormatting sqref="D49">
    <cfRule type="expression" dxfId="5776" priority="834">
      <formula>B49="Not Needed"</formula>
    </cfRule>
  </conditionalFormatting>
  <conditionalFormatting sqref="D49">
    <cfRule type="expression" dxfId="5775" priority="835">
      <formula>B49="Not Needed"</formula>
    </cfRule>
  </conditionalFormatting>
  <conditionalFormatting sqref="D49">
    <cfRule type="expression" dxfId="5774" priority="836">
      <formula>B49="Not Needed"</formula>
    </cfRule>
  </conditionalFormatting>
  <conditionalFormatting sqref="D49">
    <cfRule type="expression" dxfId="5773" priority="837">
      <formula>B49="Not Needed"</formula>
    </cfRule>
  </conditionalFormatting>
  <conditionalFormatting sqref="D49">
    <cfRule type="expression" dxfId="5772" priority="838">
      <formula>B49="Not Needed"</formula>
    </cfRule>
  </conditionalFormatting>
  <conditionalFormatting sqref="D49">
    <cfRule type="expression" dxfId="5771" priority="839">
      <formula>B49="Not Needed"</formula>
    </cfRule>
  </conditionalFormatting>
  <conditionalFormatting sqref="D49">
    <cfRule type="expression" dxfId="5770" priority="840">
      <formula>B49="Not Needed"</formula>
    </cfRule>
  </conditionalFormatting>
  <conditionalFormatting sqref="D49">
    <cfRule type="expression" dxfId="5769" priority="841">
      <formula>B49="Not Needed"</formula>
    </cfRule>
  </conditionalFormatting>
  <conditionalFormatting sqref="D49">
    <cfRule type="expression" dxfId="5768" priority="842">
      <formula>B49="Not Needed"</formula>
    </cfRule>
  </conditionalFormatting>
  <conditionalFormatting sqref="D50">
    <cfRule type="expression" dxfId="5767" priority="843">
      <formula>B50="Not Needed"</formula>
    </cfRule>
  </conditionalFormatting>
  <conditionalFormatting sqref="D50">
    <cfRule type="expression" dxfId="5766" priority="844">
      <formula>B50="Not Needed"</formula>
    </cfRule>
  </conditionalFormatting>
  <conditionalFormatting sqref="D50">
    <cfRule type="expression" dxfId="5765" priority="845">
      <formula>B50="Not Needed"</formula>
    </cfRule>
  </conditionalFormatting>
  <conditionalFormatting sqref="D50">
    <cfRule type="expression" dxfId="5764" priority="846">
      <formula>B50="Not Needed"</formula>
    </cfRule>
  </conditionalFormatting>
  <conditionalFormatting sqref="D50">
    <cfRule type="expression" dxfId="5763" priority="847">
      <formula>B50="Not Needed"</formula>
    </cfRule>
  </conditionalFormatting>
  <conditionalFormatting sqref="D50">
    <cfRule type="expression" dxfId="5762" priority="848">
      <formula>B50="Not Needed"</formula>
    </cfRule>
  </conditionalFormatting>
  <conditionalFormatting sqref="D50">
    <cfRule type="expression" dxfId="5761" priority="849">
      <formula>B50="Not Needed"</formula>
    </cfRule>
  </conditionalFormatting>
  <conditionalFormatting sqref="D50">
    <cfRule type="expression" dxfId="5760" priority="850">
      <formula>B50="Not Needed"</formula>
    </cfRule>
  </conditionalFormatting>
  <conditionalFormatting sqref="D50">
    <cfRule type="expression" dxfId="5759" priority="851">
      <formula>B50="Not Needed"</formula>
    </cfRule>
  </conditionalFormatting>
  <conditionalFormatting sqref="D50">
    <cfRule type="expression" dxfId="5758" priority="852">
      <formula>B50="Not Needed"</formula>
    </cfRule>
  </conditionalFormatting>
  <conditionalFormatting sqref="D51">
    <cfRule type="expression" dxfId="5757" priority="853">
      <formula>B51="Not Needed"</formula>
    </cfRule>
  </conditionalFormatting>
  <conditionalFormatting sqref="D51">
    <cfRule type="expression" dxfId="5756" priority="854">
      <formula>B51="Not Needed"</formula>
    </cfRule>
  </conditionalFormatting>
  <conditionalFormatting sqref="D51">
    <cfRule type="expression" dxfId="5755" priority="855">
      <formula>B51="Not Needed"</formula>
    </cfRule>
  </conditionalFormatting>
  <conditionalFormatting sqref="D51">
    <cfRule type="expression" dxfId="5754" priority="856">
      <formula>B51="Not Needed"</formula>
    </cfRule>
  </conditionalFormatting>
  <conditionalFormatting sqref="D51">
    <cfRule type="expression" dxfId="5753" priority="857">
      <formula>B51="Not Needed"</formula>
    </cfRule>
  </conditionalFormatting>
  <conditionalFormatting sqref="D51">
    <cfRule type="expression" dxfId="5752" priority="858">
      <formula>B51="Not Needed"</formula>
    </cfRule>
  </conditionalFormatting>
  <conditionalFormatting sqref="D51">
    <cfRule type="expression" dxfId="5751" priority="859">
      <formula>B51="Not Needed"</formula>
    </cfRule>
  </conditionalFormatting>
  <conditionalFormatting sqref="D51">
    <cfRule type="expression" dxfId="5750" priority="860">
      <formula>B51="Not Needed"</formula>
    </cfRule>
  </conditionalFormatting>
  <conditionalFormatting sqref="D51">
    <cfRule type="expression" dxfId="5749" priority="861">
      <formula>B51="Not Needed"</formula>
    </cfRule>
  </conditionalFormatting>
  <conditionalFormatting sqref="D51">
    <cfRule type="expression" dxfId="5748" priority="862">
      <formula>B51="Not Needed"</formula>
    </cfRule>
  </conditionalFormatting>
  <conditionalFormatting sqref="D52">
    <cfRule type="expression" dxfId="5747" priority="863">
      <formula>B52="Not Needed"</formula>
    </cfRule>
  </conditionalFormatting>
  <conditionalFormatting sqref="D52">
    <cfRule type="expression" dxfId="5746" priority="864">
      <formula>B52="Not Needed"</formula>
    </cfRule>
  </conditionalFormatting>
  <conditionalFormatting sqref="D52">
    <cfRule type="expression" dxfId="5745" priority="865">
      <formula>B52="Not Needed"</formula>
    </cfRule>
  </conditionalFormatting>
  <conditionalFormatting sqref="D52">
    <cfRule type="expression" dxfId="5744" priority="866">
      <formula>B52="Not Needed"</formula>
    </cfRule>
  </conditionalFormatting>
  <conditionalFormatting sqref="D52">
    <cfRule type="expression" dxfId="5743" priority="867">
      <formula>B52="Not Needed"</formula>
    </cfRule>
  </conditionalFormatting>
  <conditionalFormatting sqref="D52">
    <cfRule type="expression" dxfId="5742" priority="868">
      <formula>B52="Not Needed"</formula>
    </cfRule>
  </conditionalFormatting>
  <conditionalFormatting sqref="D52">
    <cfRule type="expression" dxfId="5741" priority="869">
      <formula>B52="Not Needed"</formula>
    </cfRule>
  </conditionalFormatting>
  <conditionalFormatting sqref="D52">
    <cfRule type="expression" dxfId="5740" priority="870">
      <formula>B52="Not Needed"</formula>
    </cfRule>
  </conditionalFormatting>
  <conditionalFormatting sqref="D52">
    <cfRule type="expression" dxfId="5739" priority="871">
      <formula>B52="Not Needed"</formula>
    </cfRule>
  </conditionalFormatting>
  <conditionalFormatting sqref="D52">
    <cfRule type="expression" dxfId="5738" priority="872">
      <formula>B52="Not Needed"</formula>
    </cfRule>
  </conditionalFormatting>
  <conditionalFormatting sqref="E36">
    <cfRule type="expression" dxfId="5737" priority="873">
      <formula>B36="In Progress"</formula>
    </cfRule>
    <cfRule type="expression" dxfId="5736" priority="874">
      <formula>B36="Not Needed"</formula>
    </cfRule>
    <cfRule type="expression" dxfId="5735" priority="875">
      <formula>AND(E36&gt;=TODAY(), E36&lt;=(TODAY()+7), OR(B36="No",B36="In progress", B36=""))</formula>
    </cfRule>
    <cfRule type="expression" dxfId="5734" priority="876">
      <formula>AND(E36&lt;TODAY(),OR(B36="No",B36="In progress", B36=""))</formula>
    </cfRule>
    <cfRule type="expression" dxfId="5733" priority="877">
      <formula>B36="Yes"</formula>
    </cfRule>
  </conditionalFormatting>
  <conditionalFormatting sqref="E36">
    <cfRule type="expression" dxfId="5732" priority="878">
      <formula>B36="In Progress"</formula>
    </cfRule>
    <cfRule type="expression" dxfId="5731" priority="879">
      <formula>B36="Not Needed"</formula>
    </cfRule>
    <cfRule type="expression" dxfId="5730" priority="880">
      <formula>AND(E36&gt;=TODAY(), E36&lt;=(TODAY()+7), OR(B36="No",B36="In progress", B36=""))</formula>
    </cfRule>
    <cfRule type="expression" dxfId="5729" priority="881">
      <formula>AND(E36&lt;TODAY(),OR(B36="No",B36="In progress", B36=""))</formula>
    </cfRule>
    <cfRule type="expression" dxfId="5728" priority="882">
      <formula>B36="Yes"</formula>
    </cfRule>
  </conditionalFormatting>
  <conditionalFormatting sqref="E36">
    <cfRule type="expression" dxfId="5727" priority="883">
      <formula>B36="In Progress"</formula>
    </cfRule>
    <cfRule type="expression" dxfId="5726" priority="884">
      <formula>B36="Not Needed"</formula>
    </cfRule>
    <cfRule type="expression" dxfId="5725" priority="885">
      <formula>AND(E36&gt;=TODAY(), E36&lt;=(TODAY()+7), OR(B36="No",B36="In progress", B36=""))</formula>
    </cfRule>
    <cfRule type="expression" dxfId="5724" priority="886">
      <formula>AND(E36&lt;TODAY(),OR(B36="No",B36="In progress", B36=""))</formula>
    </cfRule>
    <cfRule type="expression" dxfId="5723" priority="887">
      <formula>B36="Yes"</formula>
    </cfRule>
  </conditionalFormatting>
  <conditionalFormatting sqref="E36">
    <cfRule type="expression" dxfId="5722" priority="888">
      <formula>B36="In Progress"</formula>
    </cfRule>
    <cfRule type="expression" dxfId="5721" priority="889">
      <formula>B36="Not Needed"</formula>
    </cfRule>
    <cfRule type="expression" dxfId="5720" priority="890">
      <formula>AND(E36&gt;=TODAY(), E36&lt;=(TODAY()+7), OR(B36="No",B36="In progress", B36=""))</formula>
    </cfRule>
    <cfRule type="expression" dxfId="5719" priority="891">
      <formula>AND(E36&lt;TODAY(),OR(B36="No",B36="In progress", B36=""))</formula>
    </cfRule>
    <cfRule type="expression" dxfId="5718" priority="892">
      <formula>B36="Yes"</formula>
    </cfRule>
  </conditionalFormatting>
  <conditionalFormatting sqref="E36">
    <cfRule type="expression" dxfId="5717" priority="893">
      <formula>B36="In Progress"</formula>
    </cfRule>
    <cfRule type="expression" dxfId="5716" priority="894">
      <formula>B36="Not Needed"</formula>
    </cfRule>
    <cfRule type="expression" dxfId="5715" priority="895">
      <formula>AND(E36&gt;=TODAY(), E36&lt;=(TODAY()+7), OR(B36="No",B36="In progress", B36=""))</formula>
    </cfRule>
    <cfRule type="expression" dxfId="5714" priority="896">
      <formula>AND(E36&lt;TODAY(),OR(B36="No",B36="In progress", B36=""))</formula>
    </cfRule>
    <cfRule type="expression" dxfId="5713" priority="897">
      <formula>B36="Yes"</formula>
    </cfRule>
  </conditionalFormatting>
  <conditionalFormatting sqref="E36">
    <cfRule type="expression" dxfId="5712" priority="898">
      <formula>B36="In Progress"</formula>
    </cfRule>
    <cfRule type="expression" dxfId="5711" priority="899">
      <formula>B36="Not Needed"</formula>
    </cfRule>
    <cfRule type="expression" dxfId="5710" priority="900">
      <formula>AND(E36&gt;=TODAY(), E36&lt;=(TODAY()+7), OR(B36="No",B36="In progress", B36=""))</formula>
    </cfRule>
    <cfRule type="expression" dxfId="5709" priority="901">
      <formula>AND(E36&lt;TODAY(),OR(B36="No",B36="In progress", B36=""))</formula>
    </cfRule>
    <cfRule type="expression" dxfId="5708" priority="902">
      <formula>B36="Yes"</formula>
    </cfRule>
  </conditionalFormatting>
  <conditionalFormatting sqref="E36">
    <cfRule type="expression" dxfId="5707" priority="903">
      <formula>B36="In Progress"</formula>
    </cfRule>
    <cfRule type="expression" dxfId="5706" priority="904">
      <formula>B36="Not Needed"</formula>
    </cfRule>
    <cfRule type="expression" dxfId="5705" priority="905">
      <formula>AND(E36&gt;=TODAY(), E36&lt;=(TODAY()+7), OR(B36="No",B36="In progress", B36=""))</formula>
    </cfRule>
    <cfRule type="expression" dxfId="5704" priority="906">
      <formula>AND(E36&lt;TODAY(),OR(B36="No",B36="In progress", B36=""))</formula>
    </cfRule>
    <cfRule type="expression" dxfId="5703" priority="907">
      <formula>B36="Yes"</formula>
    </cfRule>
  </conditionalFormatting>
  <conditionalFormatting sqref="E36">
    <cfRule type="expression" dxfId="5702" priority="908">
      <formula>B36="In Progress"</formula>
    </cfRule>
    <cfRule type="expression" dxfId="5701" priority="909">
      <formula>B36="Not Needed"</formula>
    </cfRule>
    <cfRule type="expression" dxfId="5700" priority="910">
      <formula>AND(E36&gt;=TODAY(), E36&lt;=(TODAY()+7), OR(B36="No",B36="In progress", B36=""))</formula>
    </cfRule>
    <cfRule type="expression" dxfId="5699" priority="911">
      <formula>AND(E36&lt;TODAY(),OR(B36="No",B36="In progress", B36=""))</formula>
    </cfRule>
    <cfRule type="expression" dxfId="5698" priority="912">
      <formula>B36="Yes"</formula>
    </cfRule>
  </conditionalFormatting>
  <conditionalFormatting sqref="E36">
    <cfRule type="expression" dxfId="5697" priority="913">
      <formula>B36="In Progress"</formula>
    </cfRule>
    <cfRule type="expression" dxfId="5696" priority="914">
      <formula>B36="Not Needed"</formula>
    </cfRule>
    <cfRule type="expression" dxfId="5695" priority="915">
      <formula>AND(E36&gt;=TODAY(), E36&lt;=(TODAY()+7), OR(B36="No",B36="In progress", B36=""))</formula>
    </cfRule>
    <cfRule type="expression" dxfId="5694" priority="916">
      <formula>AND(E36&lt;TODAY(),OR(B36="No",B36="In progress", B36=""))</formula>
    </cfRule>
    <cfRule type="expression" dxfId="5693" priority="917">
      <formula>B36="Yes"</formula>
    </cfRule>
  </conditionalFormatting>
  <conditionalFormatting sqref="E36">
    <cfRule type="expression" dxfId="5692" priority="918">
      <formula>B36="In Progress"</formula>
    </cfRule>
    <cfRule type="expression" dxfId="5691" priority="919">
      <formula>B36="Not Needed"</formula>
    </cfRule>
    <cfRule type="expression" dxfId="5690" priority="920">
      <formula>AND(E36&gt;=TODAY(), E36&lt;=(TODAY()+7), OR(B36="No",B36="In progress", B36=""))</formula>
    </cfRule>
    <cfRule type="expression" dxfId="5689" priority="921">
      <formula>AND(E36&lt;TODAY(),OR(B36="No",B36="In progress", B36=""))</formula>
    </cfRule>
    <cfRule type="expression" dxfId="5688" priority="922">
      <formula>B36="Yes"</formula>
    </cfRule>
  </conditionalFormatting>
  <conditionalFormatting sqref="E37">
    <cfRule type="expression" dxfId="5687" priority="923">
      <formula>B37="In Progress"</formula>
    </cfRule>
    <cfRule type="expression" dxfId="5686" priority="924">
      <formula>B37="Not Needed"</formula>
    </cfRule>
    <cfRule type="expression" dxfId="5685" priority="925">
      <formula>AND(E37&gt;=TODAY(), E37&lt;=(TODAY()+7), OR(B37="No",B37="In progress", B37=""))</formula>
    </cfRule>
    <cfRule type="expression" dxfId="5684" priority="926">
      <formula>AND(E37&lt;TODAY(),OR(B37="No",B37="In progress", B37=""))</formula>
    </cfRule>
    <cfRule type="expression" dxfId="5683" priority="927">
      <formula>B37="Yes"</formula>
    </cfRule>
  </conditionalFormatting>
  <conditionalFormatting sqref="E37">
    <cfRule type="expression" dxfId="5682" priority="928">
      <formula>B37="In Progress"</formula>
    </cfRule>
    <cfRule type="expression" dxfId="5681" priority="929">
      <formula>B37="Not Needed"</formula>
    </cfRule>
    <cfRule type="expression" dxfId="5680" priority="930">
      <formula>AND(E37&gt;=TODAY(), E37&lt;=(TODAY()+7), OR(B37="No",B37="In progress", B37=""))</formula>
    </cfRule>
    <cfRule type="expression" dxfId="5679" priority="931">
      <formula>AND(E37&lt;TODAY(),OR(B37="No",B37="In progress", B37=""))</formula>
    </cfRule>
    <cfRule type="expression" dxfId="5678" priority="932">
      <formula>B37="Yes"</formula>
    </cfRule>
  </conditionalFormatting>
  <conditionalFormatting sqref="E37">
    <cfRule type="expression" dxfId="5677" priority="933">
      <formula>B37="In Progress"</formula>
    </cfRule>
    <cfRule type="expression" dxfId="5676" priority="934">
      <formula>B37="Not Needed"</formula>
    </cfRule>
    <cfRule type="expression" dxfId="5675" priority="935">
      <formula>AND(E37&gt;=TODAY(), E37&lt;=(TODAY()+7), OR(B37="No",B37="In progress", B37=""))</formula>
    </cfRule>
    <cfRule type="expression" dxfId="5674" priority="936">
      <formula>AND(E37&lt;TODAY(),OR(B37="No",B37="In progress", B37=""))</formula>
    </cfRule>
    <cfRule type="expression" dxfId="5673" priority="937">
      <formula>B37="Yes"</formula>
    </cfRule>
  </conditionalFormatting>
  <conditionalFormatting sqref="E37">
    <cfRule type="expression" dxfId="5672" priority="938">
      <formula>B37="In Progress"</formula>
    </cfRule>
    <cfRule type="expression" dxfId="5671" priority="939">
      <formula>B37="Not Needed"</formula>
    </cfRule>
    <cfRule type="expression" dxfId="5670" priority="940">
      <formula>AND(E37&gt;=TODAY(), E37&lt;=(TODAY()+7), OR(B37="No",B37="In progress", B37=""))</formula>
    </cfRule>
    <cfRule type="expression" dxfId="5669" priority="941">
      <formula>AND(E37&lt;TODAY(),OR(B37="No",B37="In progress", B37=""))</formula>
    </cfRule>
    <cfRule type="expression" dxfId="5668" priority="942">
      <formula>B37="Yes"</formula>
    </cfRule>
  </conditionalFormatting>
  <conditionalFormatting sqref="E37">
    <cfRule type="expression" dxfId="5667" priority="943">
      <formula>B37="In Progress"</formula>
    </cfRule>
    <cfRule type="expression" dxfId="5666" priority="944">
      <formula>B37="Not Needed"</formula>
    </cfRule>
    <cfRule type="expression" dxfId="5665" priority="945">
      <formula>AND(E37&gt;=TODAY(), E37&lt;=(TODAY()+7), OR(B37="No",B37="In progress", B37=""))</formula>
    </cfRule>
    <cfRule type="expression" dxfId="5664" priority="946">
      <formula>AND(E37&lt;TODAY(),OR(B37="No",B37="In progress", B37=""))</formula>
    </cfRule>
    <cfRule type="expression" dxfId="5663" priority="947">
      <formula>B37="Yes"</formula>
    </cfRule>
  </conditionalFormatting>
  <conditionalFormatting sqref="E37">
    <cfRule type="expression" dxfId="5662" priority="948">
      <formula>B37="In Progress"</formula>
    </cfRule>
    <cfRule type="expression" dxfId="5661" priority="949">
      <formula>B37="Not Needed"</formula>
    </cfRule>
    <cfRule type="expression" dxfId="5660" priority="950">
      <formula>AND(E37&gt;=TODAY(), E37&lt;=(TODAY()+7), OR(B37="No",B37="In progress", B37=""))</formula>
    </cfRule>
    <cfRule type="expression" dxfId="5659" priority="951">
      <formula>AND(E37&lt;TODAY(),OR(B37="No",B37="In progress", B37=""))</formula>
    </cfRule>
    <cfRule type="expression" dxfId="5658" priority="952">
      <formula>B37="Yes"</formula>
    </cfRule>
  </conditionalFormatting>
  <conditionalFormatting sqref="E37">
    <cfRule type="expression" dxfId="5657" priority="953">
      <formula>B37="In Progress"</formula>
    </cfRule>
    <cfRule type="expression" dxfId="5656" priority="954">
      <formula>B37="Not Needed"</formula>
    </cfRule>
    <cfRule type="expression" dxfId="5655" priority="955">
      <formula>AND(E37&gt;=TODAY(), E37&lt;=(TODAY()+7), OR(B37="No",B37="In progress", B37=""))</formula>
    </cfRule>
    <cfRule type="expression" dxfId="5654" priority="956">
      <formula>AND(E37&lt;TODAY(),OR(B37="No",B37="In progress", B37=""))</formula>
    </cfRule>
    <cfRule type="expression" dxfId="5653" priority="957">
      <formula>B37="Yes"</formula>
    </cfRule>
  </conditionalFormatting>
  <conditionalFormatting sqref="E37">
    <cfRule type="expression" dxfId="5652" priority="958">
      <formula>B37="In Progress"</formula>
    </cfRule>
    <cfRule type="expression" dxfId="5651" priority="959">
      <formula>B37="Not Needed"</formula>
    </cfRule>
    <cfRule type="expression" dxfId="5650" priority="960">
      <formula>AND(E37&gt;=TODAY(), E37&lt;=(TODAY()+7), OR(B37="No",B37="In progress", B37=""))</formula>
    </cfRule>
    <cfRule type="expression" dxfId="5649" priority="961">
      <formula>AND(E37&lt;TODAY(),OR(B37="No",B37="In progress", B37=""))</formula>
    </cfRule>
    <cfRule type="expression" dxfId="5648" priority="962">
      <formula>B37="Yes"</formula>
    </cfRule>
  </conditionalFormatting>
  <conditionalFormatting sqref="E37">
    <cfRule type="expression" dxfId="5647" priority="963">
      <formula>B37="In Progress"</formula>
    </cfRule>
    <cfRule type="expression" dxfId="5646" priority="964">
      <formula>B37="Not Needed"</formula>
    </cfRule>
    <cfRule type="expression" dxfId="5645" priority="965">
      <formula>AND(E37&gt;=TODAY(), E37&lt;=(TODAY()+7), OR(B37="No",B37="In progress", B37=""))</formula>
    </cfRule>
    <cfRule type="expression" dxfId="5644" priority="966">
      <formula>AND(E37&lt;TODAY(),OR(B37="No",B37="In progress", B37=""))</formula>
    </cfRule>
    <cfRule type="expression" dxfId="5643" priority="967">
      <formula>B37="Yes"</formula>
    </cfRule>
  </conditionalFormatting>
  <conditionalFormatting sqref="E37">
    <cfRule type="expression" dxfId="5642" priority="968">
      <formula>B37="In Progress"</formula>
    </cfRule>
    <cfRule type="expression" dxfId="5641" priority="969">
      <formula>B37="Not Needed"</formula>
    </cfRule>
    <cfRule type="expression" dxfId="5640" priority="970">
      <formula>AND(E37&gt;=TODAY(), E37&lt;=(TODAY()+7), OR(B37="No",B37="In progress", B37=""))</formula>
    </cfRule>
    <cfRule type="expression" dxfId="5639" priority="971">
      <formula>AND(E37&lt;TODAY(),OR(B37="No",B37="In progress", B37=""))</formula>
    </cfRule>
    <cfRule type="expression" dxfId="5638" priority="972">
      <formula>B37="Yes"</formula>
    </cfRule>
  </conditionalFormatting>
  <conditionalFormatting sqref="E38">
    <cfRule type="expression" dxfId="5637" priority="973">
      <formula>B38="In Progress"</formula>
    </cfRule>
    <cfRule type="expression" dxfId="5636" priority="974">
      <formula>B38="Not Needed"</formula>
    </cfRule>
    <cfRule type="expression" dxfId="5635" priority="975">
      <formula>AND(E38&gt;=TODAY(), E38&lt;=(TODAY()+7), OR(B38="No",B38="In progress", B38=""))</formula>
    </cfRule>
    <cfRule type="expression" dxfId="5634" priority="976">
      <formula>AND(E38&lt;TODAY(),OR(B38="No",B38="In progress", B38=""))</formula>
    </cfRule>
    <cfRule type="expression" dxfId="5633" priority="977">
      <formula>B38="Yes"</formula>
    </cfRule>
  </conditionalFormatting>
  <conditionalFormatting sqref="E38">
    <cfRule type="expression" dxfId="5632" priority="978">
      <formula>B38="In Progress"</formula>
    </cfRule>
    <cfRule type="expression" dxfId="5631" priority="979">
      <formula>B38="Not Needed"</formula>
    </cfRule>
    <cfRule type="expression" dxfId="5630" priority="980">
      <formula>AND(E38&gt;=TODAY(), E38&lt;=(TODAY()+7), OR(B38="No",B38="In progress", B38=""))</formula>
    </cfRule>
    <cfRule type="expression" dxfId="5629" priority="981">
      <formula>AND(E38&lt;TODAY(),OR(B38="No",B38="In progress", B38=""))</formula>
    </cfRule>
    <cfRule type="expression" dxfId="5628" priority="982">
      <formula>B38="Yes"</formula>
    </cfRule>
  </conditionalFormatting>
  <conditionalFormatting sqref="E38">
    <cfRule type="expression" dxfId="5627" priority="983">
      <formula>B38="In Progress"</formula>
    </cfRule>
    <cfRule type="expression" dxfId="5626" priority="984">
      <formula>B38="Not Needed"</formula>
    </cfRule>
    <cfRule type="expression" dxfId="5625" priority="985">
      <formula>AND(E38&gt;=TODAY(), E38&lt;=(TODAY()+7), OR(B38="No",B38="In progress", B38=""))</formula>
    </cfRule>
    <cfRule type="expression" dxfId="5624" priority="986">
      <formula>AND(E38&lt;TODAY(),OR(B38="No",B38="In progress", B38=""))</formula>
    </cfRule>
    <cfRule type="expression" dxfId="5623" priority="987">
      <formula>B38="Yes"</formula>
    </cfRule>
  </conditionalFormatting>
  <conditionalFormatting sqref="E38">
    <cfRule type="expression" dxfId="5622" priority="988">
      <formula>B38="In Progress"</formula>
    </cfRule>
    <cfRule type="expression" dxfId="5621" priority="989">
      <formula>B38="Not Needed"</formula>
    </cfRule>
    <cfRule type="expression" dxfId="5620" priority="990">
      <formula>AND(E38&gt;=TODAY(), E38&lt;=(TODAY()+7), OR(B38="No",B38="In progress", B38=""))</formula>
    </cfRule>
    <cfRule type="expression" dxfId="5619" priority="991">
      <formula>AND(E38&lt;TODAY(),OR(B38="No",B38="In progress", B38=""))</formula>
    </cfRule>
    <cfRule type="expression" dxfId="5618" priority="992">
      <formula>B38="Yes"</formula>
    </cfRule>
  </conditionalFormatting>
  <conditionalFormatting sqref="E38">
    <cfRule type="expression" dxfId="5617" priority="993">
      <formula>B38="In Progress"</formula>
    </cfRule>
    <cfRule type="expression" dxfId="5616" priority="994">
      <formula>B38="Not Needed"</formula>
    </cfRule>
    <cfRule type="expression" dxfId="5615" priority="995">
      <formula>AND(E38&gt;=TODAY(), E38&lt;=(TODAY()+7), OR(B38="No",B38="In progress", B38=""))</formula>
    </cfRule>
    <cfRule type="expression" dxfId="5614" priority="996">
      <formula>AND(E38&lt;TODAY(),OR(B38="No",B38="In progress", B38=""))</formula>
    </cfRule>
    <cfRule type="expression" dxfId="5613" priority="997">
      <formula>B38="Yes"</formula>
    </cfRule>
  </conditionalFormatting>
  <conditionalFormatting sqref="E38">
    <cfRule type="expression" dxfId="5612" priority="998">
      <formula>B38="In Progress"</formula>
    </cfRule>
    <cfRule type="expression" dxfId="5611" priority="999">
      <formula>B38="Not Needed"</formula>
    </cfRule>
    <cfRule type="expression" dxfId="5610" priority="1000">
      <formula>AND(E38&gt;=TODAY(), E38&lt;=(TODAY()+7), OR(B38="No",B38="In progress", B38=""))</formula>
    </cfRule>
    <cfRule type="expression" dxfId="5609" priority="1001">
      <formula>AND(E38&lt;TODAY(),OR(B38="No",B38="In progress", B38=""))</formula>
    </cfRule>
    <cfRule type="expression" dxfId="5608" priority="1002">
      <formula>B38="Yes"</formula>
    </cfRule>
  </conditionalFormatting>
  <conditionalFormatting sqref="E38">
    <cfRule type="expression" dxfId="5607" priority="1003">
      <formula>B38="In Progress"</formula>
    </cfRule>
    <cfRule type="expression" dxfId="5606" priority="1004">
      <formula>B38="Not Needed"</formula>
    </cfRule>
    <cfRule type="expression" dxfId="5605" priority="1005">
      <formula>AND(E38&gt;=TODAY(), E38&lt;=(TODAY()+7), OR(B38="No",B38="In progress", B38=""))</formula>
    </cfRule>
    <cfRule type="expression" dxfId="5604" priority="1006">
      <formula>AND(E38&lt;TODAY(),OR(B38="No",B38="In progress", B38=""))</formula>
    </cfRule>
    <cfRule type="expression" dxfId="5603" priority="1007">
      <formula>B38="Yes"</formula>
    </cfRule>
  </conditionalFormatting>
  <conditionalFormatting sqref="E38">
    <cfRule type="expression" dxfId="5602" priority="1008">
      <formula>B38="In Progress"</formula>
    </cfRule>
    <cfRule type="expression" dxfId="5601" priority="1009">
      <formula>B38="Not Needed"</formula>
    </cfRule>
    <cfRule type="expression" dxfId="5600" priority="1010">
      <formula>AND(E38&gt;=TODAY(), E38&lt;=(TODAY()+7), OR(B38="No",B38="In progress", B38=""))</formula>
    </cfRule>
    <cfRule type="expression" dxfId="5599" priority="1011">
      <formula>AND(E38&lt;TODAY(),OR(B38="No",B38="In progress", B38=""))</formula>
    </cfRule>
    <cfRule type="expression" dxfId="5598" priority="1012">
      <formula>B38="Yes"</formula>
    </cfRule>
  </conditionalFormatting>
  <conditionalFormatting sqref="E38">
    <cfRule type="expression" dxfId="5597" priority="1013">
      <formula>B38="In Progress"</formula>
    </cfRule>
    <cfRule type="expression" dxfId="5596" priority="1014">
      <formula>B38="Not Needed"</formula>
    </cfRule>
    <cfRule type="expression" dxfId="5595" priority="1015">
      <formula>AND(E38&gt;=TODAY(), E38&lt;=(TODAY()+7), OR(B38="No",B38="In progress", B38=""))</formula>
    </cfRule>
    <cfRule type="expression" dxfId="5594" priority="1016">
      <formula>AND(E38&lt;TODAY(),OR(B38="No",B38="In progress", B38=""))</formula>
    </cfRule>
    <cfRule type="expression" dxfId="5593" priority="1017">
      <formula>B38="Yes"</formula>
    </cfRule>
  </conditionalFormatting>
  <conditionalFormatting sqref="E38">
    <cfRule type="expression" dxfId="5592" priority="1018">
      <formula>B38="In Progress"</formula>
    </cfRule>
    <cfRule type="expression" dxfId="5591" priority="1019">
      <formula>B38="Not Needed"</formula>
    </cfRule>
    <cfRule type="expression" dxfId="5590" priority="1020">
      <formula>AND(E38&gt;=TODAY(), E38&lt;=(TODAY()+7), OR(B38="No",B38="In progress", B38=""))</formula>
    </cfRule>
    <cfRule type="expression" dxfId="5589" priority="1021">
      <formula>AND(E38&lt;TODAY(),OR(B38="No",B38="In progress", B38=""))</formula>
    </cfRule>
    <cfRule type="expression" dxfId="5588" priority="1022">
      <formula>B38="Yes"</formula>
    </cfRule>
  </conditionalFormatting>
  <conditionalFormatting sqref="E39">
    <cfRule type="expression" dxfId="5587" priority="1023">
      <formula>B39="In Progress"</formula>
    </cfRule>
    <cfRule type="expression" dxfId="5586" priority="1024">
      <formula>B39="Not Needed"</formula>
    </cfRule>
    <cfRule type="expression" dxfId="5585" priority="1025">
      <formula>AND(E39&gt;=TODAY(), E39&lt;=(TODAY()+7), OR(B39="No",B39="In progress", B39=""))</formula>
    </cfRule>
    <cfRule type="expression" dxfId="5584" priority="1026">
      <formula>AND(E39&lt;TODAY(),OR(B39="No",B39="In progress", B39=""))</formula>
    </cfRule>
    <cfRule type="expression" dxfId="5583" priority="1027">
      <formula>B39="Yes"</formula>
    </cfRule>
  </conditionalFormatting>
  <conditionalFormatting sqref="E39">
    <cfRule type="expression" dxfId="5582" priority="1028">
      <formula>B39="In Progress"</formula>
    </cfRule>
    <cfRule type="expression" dxfId="5581" priority="1029">
      <formula>B39="Not Needed"</formula>
    </cfRule>
    <cfRule type="expression" dxfId="5580" priority="1030">
      <formula>AND(E39&gt;=TODAY(), E39&lt;=(TODAY()+7), OR(B39="No",B39="In progress", B39=""))</formula>
    </cfRule>
    <cfRule type="expression" dxfId="5579" priority="1031">
      <formula>AND(E39&lt;TODAY(),OR(B39="No",B39="In progress", B39=""))</formula>
    </cfRule>
    <cfRule type="expression" dxfId="5578" priority="1032">
      <formula>B39="Yes"</formula>
    </cfRule>
  </conditionalFormatting>
  <conditionalFormatting sqref="E39">
    <cfRule type="expression" dxfId="5577" priority="1033">
      <formula>B39="In Progress"</formula>
    </cfRule>
    <cfRule type="expression" dxfId="5576" priority="1034">
      <formula>B39="Not Needed"</formula>
    </cfRule>
    <cfRule type="expression" dxfId="5575" priority="1035">
      <formula>AND(E39&gt;=TODAY(), E39&lt;=(TODAY()+7), OR(B39="No",B39="In progress", B39=""))</formula>
    </cfRule>
    <cfRule type="expression" dxfId="5574" priority="1036">
      <formula>AND(E39&lt;TODAY(),OR(B39="No",B39="In progress", B39=""))</formula>
    </cfRule>
    <cfRule type="expression" dxfId="5573" priority="1037">
      <formula>B39="Yes"</formula>
    </cfRule>
  </conditionalFormatting>
  <conditionalFormatting sqref="E39">
    <cfRule type="expression" dxfId="5572" priority="1038">
      <formula>B39="In Progress"</formula>
    </cfRule>
    <cfRule type="expression" dxfId="5571" priority="1039">
      <formula>B39="Not Needed"</formula>
    </cfRule>
    <cfRule type="expression" dxfId="5570" priority="1040">
      <formula>AND(E39&gt;=TODAY(), E39&lt;=(TODAY()+7), OR(B39="No",B39="In progress", B39=""))</formula>
    </cfRule>
    <cfRule type="expression" dxfId="5569" priority="1041">
      <formula>AND(E39&lt;TODAY(),OR(B39="No",B39="In progress", B39=""))</formula>
    </cfRule>
    <cfRule type="expression" dxfId="5568" priority="1042">
      <formula>B39="Yes"</formula>
    </cfRule>
  </conditionalFormatting>
  <conditionalFormatting sqref="E39">
    <cfRule type="expression" dxfId="5567" priority="1043">
      <formula>B39="In Progress"</formula>
    </cfRule>
    <cfRule type="expression" dxfId="5566" priority="1044">
      <formula>B39="Not Needed"</formula>
    </cfRule>
    <cfRule type="expression" dxfId="5565" priority="1045">
      <formula>AND(E39&gt;=TODAY(), E39&lt;=(TODAY()+7), OR(B39="No",B39="In progress", B39=""))</formula>
    </cfRule>
    <cfRule type="expression" dxfId="5564" priority="1046">
      <formula>AND(E39&lt;TODAY(),OR(B39="No",B39="In progress", B39=""))</formula>
    </cfRule>
    <cfRule type="expression" dxfId="5563" priority="1047">
      <formula>B39="Yes"</formula>
    </cfRule>
  </conditionalFormatting>
  <conditionalFormatting sqref="E39">
    <cfRule type="expression" dxfId="5562" priority="1048">
      <formula>B39="In Progress"</formula>
    </cfRule>
    <cfRule type="expression" dxfId="5561" priority="1049">
      <formula>B39="Not Needed"</formula>
    </cfRule>
    <cfRule type="expression" dxfId="5560" priority="1050">
      <formula>AND(E39&gt;=TODAY(), E39&lt;=(TODAY()+7), OR(B39="No",B39="In progress", B39=""))</formula>
    </cfRule>
    <cfRule type="expression" dxfId="5559" priority="1051">
      <formula>AND(E39&lt;TODAY(),OR(B39="No",B39="In progress", B39=""))</formula>
    </cfRule>
    <cfRule type="expression" dxfId="5558" priority="1052">
      <formula>B39="Yes"</formula>
    </cfRule>
  </conditionalFormatting>
  <conditionalFormatting sqref="E39">
    <cfRule type="expression" dxfId="5557" priority="1053">
      <formula>B39="In Progress"</formula>
    </cfRule>
    <cfRule type="expression" dxfId="5556" priority="1054">
      <formula>B39="Not Needed"</formula>
    </cfRule>
    <cfRule type="expression" dxfId="5555" priority="1055">
      <formula>AND(E39&gt;=TODAY(), E39&lt;=(TODAY()+7), OR(B39="No",B39="In progress", B39=""))</formula>
    </cfRule>
    <cfRule type="expression" dxfId="5554" priority="1056">
      <formula>AND(E39&lt;TODAY(),OR(B39="No",B39="In progress", B39=""))</formula>
    </cfRule>
    <cfRule type="expression" dxfId="5553" priority="1057">
      <formula>B39="Yes"</formula>
    </cfRule>
  </conditionalFormatting>
  <conditionalFormatting sqref="E39">
    <cfRule type="expression" dxfId="5552" priority="1058">
      <formula>B39="In Progress"</formula>
    </cfRule>
    <cfRule type="expression" dxfId="5551" priority="1059">
      <formula>B39="Not Needed"</formula>
    </cfRule>
    <cfRule type="expression" dxfId="5550" priority="1060">
      <formula>AND(E39&gt;=TODAY(), E39&lt;=(TODAY()+7), OR(B39="No",B39="In progress", B39=""))</formula>
    </cfRule>
    <cfRule type="expression" dxfId="5549" priority="1061">
      <formula>AND(E39&lt;TODAY(),OR(B39="No",B39="In progress", B39=""))</formula>
    </cfRule>
    <cfRule type="expression" dxfId="5548" priority="1062">
      <formula>B39="Yes"</formula>
    </cfRule>
  </conditionalFormatting>
  <conditionalFormatting sqref="E39">
    <cfRule type="expression" dxfId="5547" priority="1063">
      <formula>B39="In Progress"</formula>
    </cfRule>
    <cfRule type="expression" dxfId="5546" priority="1064">
      <formula>B39="Not Needed"</formula>
    </cfRule>
    <cfRule type="expression" dxfId="5545" priority="1065">
      <formula>AND(E39&gt;=TODAY(), E39&lt;=(TODAY()+7), OR(B39="No",B39="In progress", B39=""))</formula>
    </cfRule>
    <cfRule type="expression" dxfId="5544" priority="1066">
      <formula>AND(E39&lt;TODAY(),OR(B39="No",B39="In progress", B39=""))</formula>
    </cfRule>
    <cfRule type="expression" dxfId="5543" priority="1067">
      <formula>B39="Yes"</formula>
    </cfRule>
  </conditionalFormatting>
  <conditionalFormatting sqref="E39">
    <cfRule type="expression" dxfId="5542" priority="1068">
      <formula>B39="In Progress"</formula>
    </cfRule>
    <cfRule type="expression" dxfId="5541" priority="1069">
      <formula>B39="Not Needed"</formula>
    </cfRule>
    <cfRule type="expression" dxfId="5540" priority="1070">
      <formula>AND(E39&gt;=TODAY(), E39&lt;=(TODAY()+7), OR(B39="No",B39="In progress", B39=""))</formula>
    </cfRule>
    <cfRule type="expression" dxfId="5539" priority="1071">
      <formula>AND(E39&lt;TODAY(),OR(B39="No",B39="In progress", B39=""))</formula>
    </cfRule>
    <cfRule type="expression" dxfId="5538" priority="1072">
      <formula>B39="Yes"</formula>
    </cfRule>
  </conditionalFormatting>
  <conditionalFormatting sqref="E40">
    <cfRule type="expression" dxfId="5537" priority="1073">
      <formula>B40="In Progress"</formula>
    </cfRule>
    <cfRule type="expression" dxfId="5536" priority="1074">
      <formula>B40="Not Needed"</formula>
    </cfRule>
    <cfRule type="expression" dxfId="5535" priority="1075">
      <formula>AND(E40&gt;=TODAY(), E40&lt;=(TODAY()+7), OR(B40="No",B40="In progress", B40=""))</formula>
    </cfRule>
    <cfRule type="expression" dxfId="5534" priority="1076">
      <formula>AND(E40&lt;TODAY(),OR(B40="No",B40="In progress", B40=""))</formula>
    </cfRule>
    <cfRule type="expression" dxfId="5533" priority="1077">
      <formula>B40="Yes"</formula>
    </cfRule>
  </conditionalFormatting>
  <conditionalFormatting sqref="E40">
    <cfRule type="expression" dxfId="5532" priority="1078">
      <formula>B40="In Progress"</formula>
    </cfRule>
    <cfRule type="expression" dxfId="5531" priority="1079">
      <formula>B40="Not Needed"</formula>
    </cfRule>
    <cfRule type="expression" dxfId="5530" priority="1080">
      <formula>AND(E40&gt;=TODAY(), E40&lt;=(TODAY()+7), OR(B40="No",B40="In progress", B40=""))</formula>
    </cfRule>
    <cfRule type="expression" dxfId="5529" priority="1081">
      <formula>AND(E40&lt;TODAY(),OR(B40="No",B40="In progress", B40=""))</formula>
    </cfRule>
    <cfRule type="expression" dxfId="5528" priority="1082">
      <formula>B40="Yes"</formula>
    </cfRule>
  </conditionalFormatting>
  <conditionalFormatting sqref="E40">
    <cfRule type="expression" dxfId="5527" priority="1083">
      <formula>B40="In Progress"</formula>
    </cfRule>
    <cfRule type="expression" dxfId="5526" priority="1084">
      <formula>B40="Not Needed"</formula>
    </cfRule>
    <cfRule type="expression" dxfId="5525" priority="1085">
      <formula>AND(E40&gt;=TODAY(), E40&lt;=(TODAY()+7), OR(B40="No",B40="In progress", B40=""))</formula>
    </cfRule>
    <cfRule type="expression" dxfId="5524" priority="1086">
      <formula>AND(E40&lt;TODAY(),OR(B40="No",B40="In progress", B40=""))</formula>
    </cfRule>
    <cfRule type="expression" dxfId="5523" priority="1087">
      <formula>B40="Yes"</formula>
    </cfRule>
  </conditionalFormatting>
  <conditionalFormatting sqref="E40">
    <cfRule type="expression" dxfId="5522" priority="1088">
      <formula>B40="In Progress"</formula>
    </cfRule>
    <cfRule type="expression" dxfId="5521" priority="1089">
      <formula>B40="Not Needed"</formula>
    </cfRule>
    <cfRule type="expression" dxfId="5520" priority="1090">
      <formula>AND(E40&gt;=TODAY(), E40&lt;=(TODAY()+7), OR(B40="No",B40="In progress", B40=""))</formula>
    </cfRule>
    <cfRule type="expression" dxfId="5519" priority="1091">
      <formula>AND(E40&lt;TODAY(),OR(B40="No",B40="In progress", B40=""))</formula>
    </cfRule>
    <cfRule type="expression" dxfId="5518" priority="1092">
      <formula>B40="Yes"</formula>
    </cfRule>
  </conditionalFormatting>
  <conditionalFormatting sqref="E40">
    <cfRule type="expression" dxfId="5517" priority="1093">
      <formula>B40="In Progress"</formula>
    </cfRule>
    <cfRule type="expression" dxfId="5516" priority="1094">
      <formula>B40="Not Needed"</formula>
    </cfRule>
    <cfRule type="expression" dxfId="5515" priority="1095">
      <formula>AND(E40&gt;=TODAY(), E40&lt;=(TODAY()+7), OR(B40="No",B40="In progress", B40=""))</formula>
    </cfRule>
    <cfRule type="expression" dxfId="5514" priority="1096">
      <formula>AND(E40&lt;TODAY(),OR(B40="No",B40="In progress", B40=""))</formula>
    </cfRule>
    <cfRule type="expression" dxfId="5513" priority="1097">
      <formula>B40="Yes"</formula>
    </cfRule>
  </conditionalFormatting>
  <conditionalFormatting sqref="E40">
    <cfRule type="expression" dxfId="5512" priority="1098">
      <formula>B40="In Progress"</formula>
    </cfRule>
    <cfRule type="expression" dxfId="5511" priority="1099">
      <formula>B40="Not Needed"</formula>
    </cfRule>
    <cfRule type="expression" dxfId="5510" priority="1100">
      <formula>AND(E40&gt;=TODAY(), E40&lt;=(TODAY()+7), OR(B40="No",B40="In progress", B40=""))</formula>
    </cfRule>
    <cfRule type="expression" dxfId="5509" priority="1101">
      <formula>AND(E40&lt;TODAY(),OR(B40="No",B40="In progress", B40=""))</formula>
    </cfRule>
    <cfRule type="expression" dxfId="5508" priority="1102">
      <formula>B40="Yes"</formula>
    </cfRule>
  </conditionalFormatting>
  <conditionalFormatting sqref="E40">
    <cfRule type="expression" dxfId="5507" priority="1103">
      <formula>B40="In Progress"</formula>
    </cfRule>
    <cfRule type="expression" dxfId="5506" priority="1104">
      <formula>B40="Not Needed"</formula>
    </cfRule>
    <cfRule type="expression" dxfId="5505" priority="1105">
      <formula>AND(E40&gt;=TODAY(), E40&lt;=(TODAY()+7), OR(B40="No",B40="In progress", B40=""))</formula>
    </cfRule>
    <cfRule type="expression" dxfId="5504" priority="1106">
      <formula>AND(E40&lt;TODAY(),OR(B40="No",B40="In progress", B40=""))</formula>
    </cfRule>
    <cfRule type="expression" dxfId="5503" priority="1107">
      <formula>B40="Yes"</formula>
    </cfRule>
  </conditionalFormatting>
  <conditionalFormatting sqref="E40">
    <cfRule type="expression" dxfId="5502" priority="1108">
      <formula>B40="In Progress"</formula>
    </cfRule>
    <cfRule type="expression" dxfId="5501" priority="1109">
      <formula>B40="Not Needed"</formula>
    </cfRule>
    <cfRule type="expression" dxfId="5500" priority="1110">
      <formula>AND(E40&gt;=TODAY(), E40&lt;=(TODAY()+7), OR(B40="No",B40="In progress", B40=""))</formula>
    </cfRule>
    <cfRule type="expression" dxfId="5499" priority="1111">
      <formula>AND(E40&lt;TODAY(),OR(B40="No",B40="In progress", B40=""))</formula>
    </cfRule>
    <cfRule type="expression" dxfId="5498" priority="1112">
      <formula>B40="Yes"</formula>
    </cfRule>
  </conditionalFormatting>
  <conditionalFormatting sqref="E40">
    <cfRule type="expression" dxfId="5497" priority="1113">
      <formula>B40="In Progress"</formula>
    </cfRule>
    <cfRule type="expression" dxfId="5496" priority="1114">
      <formula>B40="Not Needed"</formula>
    </cfRule>
    <cfRule type="expression" dxfId="5495" priority="1115">
      <formula>AND(E40&gt;=TODAY(), E40&lt;=(TODAY()+7), OR(B40="No",B40="In progress", B40=""))</formula>
    </cfRule>
    <cfRule type="expression" dxfId="5494" priority="1116">
      <formula>AND(E40&lt;TODAY(),OR(B40="No",B40="In progress", B40=""))</formula>
    </cfRule>
    <cfRule type="expression" dxfId="5493" priority="1117">
      <formula>B40="Yes"</formula>
    </cfRule>
  </conditionalFormatting>
  <conditionalFormatting sqref="E40">
    <cfRule type="expression" dxfId="5492" priority="1118">
      <formula>B40="In Progress"</formula>
    </cfRule>
    <cfRule type="expression" dxfId="5491" priority="1119">
      <formula>B40="Not Needed"</formula>
    </cfRule>
    <cfRule type="expression" dxfId="5490" priority="1120">
      <formula>AND(E40&gt;=TODAY(), E40&lt;=(TODAY()+7), OR(B40="No",B40="In progress", B40=""))</formula>
    </cfRule>
    <cfRule type="expression" dxfId="5489" priority="1121">
      <formula>AND(E40&lt;TODAY(),OR(B40="No",B40="In progress", B40=""))</formula>
    </cfRule>
    <cfRule type="expression" dxfId="5488" priority="1122">
      <formula>B40="Yes"</formula>
    </cfRule>
  </conditionalFormatting>
  <conditionalFormatting sqref="E41">
    <cfRule type="expression" dxfId="5487" priority="1123">
      <formula>B41="In Progress"</formula>
    </cfRule>
    <cfRule type="expression" dxfId="5486" priority="1124">
      <formula>B41="Not Needed"</formula>
    </cfRule>
    <cfRule type="expression" dxfId="5485" priority="1125">
      <formula>AND(E41&gt;=TODAY(), E41&lt;=(TODAY()+7), OR(B41="No",B41="In progress", B41=""))</formula>
    </cfRule>
    <cfRule type="expression" dxfId="5484" priority="1126">
      <formula>AND(E41&lt;TODAY(),OR(B41="No",B41="In progress", B41=""))</formula>
    </cfRule>
    <cfRule type="expression" dxfId="5483" priority="1127">
      <formula>B41="Yes"</formula>
    </cfRule>
  </conditionalFormatting>
  <conditionalFormatting sqref="E41">
    <cfRule type="expression" dxfId="5482" priority="1128">
      <formula>B41="In Progress"</formula>
    </cfRule>
    <cfRule type="expression" dxfId="5481" priority="1129">
      <formula>B41="Not Needed"</formula>
    </cfRule>
    <cfRule type="expression" dxfId="5480" priority="1130">
      <formula>AND(E41&gt;=TODAY(), E41&lt;=(TODAY()+7), OR(B41="No",B41="In progress", B41=""))</formula>
    </cfRule>
    <cfRule type="expression" dxfId="5479" priority="1131">
      <formula>AND(E41&lt;TODAY(),OR(B41="No",B41="In progress", B41=""))</formula>
    </cfRule>
    <cfRule type="expression" dxfId="5478" priority="1132">
      <formula>B41="Yes"</formula>
    </cfRule>
  </conditionalFormatting>
  <conditionalFormatting sqref="E41">
    <cfRule type="expression" dxfId="5477" priority="1133">
      <formula>B41="In Progress"</formula>
    </cfRule>
    <cfRule type="expression" dxfId="5476" priority="1134">
      <formula>B41="Not Needed"</formula>
    </cfRule>
    <cfRule type="expression" dxfId="5475" priority="1135">
      <formula>AND(E41&gt;=TODAY(), E41&lt;=(TODAY()+7), OR(B41="No",B41="In progress", B41=""))</formula>
    </cfRule>
    <cfRule type="expression" dxfId="5474" priority="1136">
      <formula>AND(E41&lt;TODAY(),OR(B41="No",B41="In progress", B41=""))</formula>
    </cfRule>
    <cfRule type="expression" dxfId="5473" priority="1137">
      <formula>B41="Yes"</formula>
    </cfRule>
  </conditionalFormatting>
  <conditionalFormatting sqref="E41">
    <cfRule type="expression" dxfId="5472" priority="1138">
      <formula>B41="In Progress"</formula>
    </cfRule>
    <cfRule type="expression" dxfId="5471" priority="1139">
      <formula>B41="Not Needed"</formula>
    </cfRule>
    <cfRule type="expression" dxfId="5470" priority="1140">
      <formula>AND(E41&gt;=TODAY(), E41&lt;=(TODAY()+7), OR(B41="No",B41="In progress", B41=""))</formula>
    </cfRule>
    <cfRule type="expression" dxfId="5469" priority="1141">
      <formula>AND(E41&lt;TODAY(),OR(B41="No",B41="In progress", B41=""))</formula>
    </cfRule>
    <cfRule type="expression" dxfId="5468" priority="1142">
      <formula>B41="Yes"</formula>
    </cfRule>
  </conditionalFormatting>
  <conditionalFormatting sqref="E41">
    <cfRule type="expression" dxfId="5467" priority="1143">
      <formula>B41="In Progress"</formula>
    </cfRule>
    <cfRule type="expression" dxfId="5466" priority="1144">
      <formula>B41="Not Needed"</formula>
    </cfRule>
    <cfRule type="expression" dxfId="5465" priority="1145">
      <formula>AND(E41&gt;=TODAY(), E41&lt;=(TODAY()+7), OR(B41="No",B41="In progress", B41=""))</formula>
    </cfRule>
    <cfRule type="expression" dxfId="5464" priority="1146">
      <formula>AND(E41&lt;TODAY(),OR(B41="No",B41="In progress", B41=""))</formula>
    </cfRule>
    <cfRule type="expression" dxfId="5463" priority="1147">
      <formula>B41="Yes"</formula>
    </cfRule>
  </conditionalFormatting>
  <conditionalFormatting sqref="E41">
    <cfRule type="expression" dxfId="5462" priority="1148">
      <formula>B41="In Progress"</formula>
    </cfRule>
    <cfRule type="expression" dxfId="5461" priority="1149">
      <formula>B41="Not Needed"</formula>
    </cfRule>
    <cfRule type="expression" dxfId="5460" priority="1150">
      <formula>AND(E41&gt;=TODAY(), E41&lt;=(TODAY()+7), OR(B41="No",B41="In progress", B41=""))</formula>
    </cfRule>
    <cfRule type="expression" dxfId="5459" priority="1151">
      <formula>AND(E41&lt;TODAY(),OR(B41="No",B41="In progress", B41=""))</formula>
    </cfRule>
    <cfRule type="expression" dxfId="5458" priority="1152">
      <formula>B41="Yes"</formula>
    </cfRule>
  </conditionalFormatting>
  <conditionalFormatting sqref="E41">
    <cfRule type="expression" dxfId="5457" priority="1153">
      <formula>B41="In Progress"</formula>
    </cfRule>
    <cfRule type="expression" dxfId="5456" priority="1154">
      <formula>B41="Not Needed"</formula>
    </cfRule>
    <cfRule type="expression" dxfId="5455" priority="1155">
      <formula>AND(E41&gt;=TODAY(), E41&lt;=(TODAY()+7), OR(B41="No",B41="In progress", B41=""))</formula>
    </cfRule>
    <cfRule type="expression" dxfId="5454" priority="1156">
      <formula>AND(E41&lt;TODAY(),OR(B41="No",B41="In progress", B41=""))</formula>
    </cfRule>
    <cfRule type="expression" dxfId="5453" priority="1157">
      <formula>B41="Yes"</formula>
    </cfRule>
  </conditionalFormatting>
  <conditionalFormatting sqref="E41">
    <cfRule type="expression" dxfId="5452" priority="1158">
      <formula>B41="In Progress"</formula>
    </cfRule>
    <cfRule type="expression" dxfId="5451" priority="1159">
      <formula>B41="Not Needed"</formula>
    </cfRule>
    <cfRule type="expression" dxfId="5450" priority="1160">
      <formula>AND(E41&gt;=TODAY(), E41&lt;=(TODAY()+7), OR(B41="No",B41="In progress", B41=""))</formula>
    </cfRule>
    <cfRule type="expression" dxfId="5449" priority="1161">
      <formula>AND(E41&lt;TODAY(),OR(B41="No",B41="In progress", B41=""))</formula>
    </cfRule>
    <cfRule type="expression" dxfId="5448" priority="1162">
      <formula>B41="Yes"</formula>
    </cfRule>
  </conditionalFormatting>
  <conditionalFormatting sqref="E41">
    <cfRule type="expression" dxfId="5447" priority="1163">
      <formula>B41="In Progress"</formula>
    </cfRule>
    <cfRule type="expression" dxfId="5446" priority="1164">
      <formula>B41="Not Needed"</formula>
    </cfRule>
    <cfRule type="expression" dxfId="5445" priority="1165">
      <formula>AND(E41&gt;=TODAY(), E41&lt;=(TODAY()+7), OR(B41="No",B41="In progress", B41=""))</formula>
    </cfRule>
    <cfRule type="expression" dxfId="5444" priority="1166">
      <formula>AND(E41&lt;TODAY(),OR(B41="No",B41="In progress", B41=""))</formula>
    </cfRule>
    <cfRule type="expression" dxfId="5443" priority="1167">
      <formula>B41="Yes"</formula>
    </cfRule>
  </conditionalFormatting>
  <conditionalFormatting sqref="E41">
    <cfRule type="expression" dxfId="5442" priority="1168">
      <formula>B41="In Progress"</formula>
    </cfRule>
    <cfRule type="expression" dxfId="5441" priority="1169">
      <formula>B41="Not Needed"</formula>
    </cfRule>
    <cfRule type="expression" dxfId="5440" priority="1170">
      <formula>AND(E41&gt;=TODAY(), E41&lt;=(TODAY()+7), OR(B41="No",B41="In progress", B41=""))</formula>
    </cfRule>
    <cfRule type="expression" dxfId="5439" priority="1171">
      <formula>AND(E41&lt;TODAY(),OR(B41="No",B41="In progress", B41=""))</formula>
    </cfRule>
    <cfRule type="expression" dxfId="5438" priority="1172">
      <formula>B41="Yes"</formula>
    </cfRule>
  </conditionalFormatting>
  <conditionalFormatting sqref="E42">
    <cfRule type="expression" dxfId="5437" priority="1173">
      <formula>B42="In Progress"</formula>
    </cfRule>
    <cfRule type="expression" dxfId="5436" priority="1174">
      <formula>B42="Not Needed"</formula>
    </cfRule>
    <cfRule type="expression" dxfId="5435" priority="1175">
      <formula>AND(E42&gt;=TODAY(), E42&lt;=(TODAY()+7), OR(B42="No",B42="In progress", B42=""))</formula>
    </cfRule>
    <cfRule type="expression" dxfId="5434" priority="1176">
      <formula>AND(E42&lt;TODAY(),OR(B42="No",B42="In progress", B42=""))</formula>
    </cfRule>
    <cfRule type="expression" dxfId="5433" priority="1177">
      <formula>B42="Yes"</formula>
    </cfRule>
  </conditionalFormatting>
  <conditionalFormatting sqref="E42">
    <cfRule type="expression" dxfId="5432" priority="1178">
      <formula>B42="In Progress"</formula>
    </cfRule>
    <cfRule type="expression" dxfId="5431" priority="1179">
      <formula>B42="Not Needed"</formula>
    </cfRule>
    <cfRule type="expression" dxfId="5430" priority="1180">
      <formula>AND(E42&gt;=TODAY(), E42&lt;=(TODAY()+7), OR(B42="No",B42="In progress", B42=""))</formula>
    </cfRule>
    <cfRule type="expression" dxfId="5429" priority="1181">
      <formula>AND(E42&lt;TODAY(),OR(B42="No",B42="In progress", B42=""))</formula>
    </cfRule>
    <cfRule type="expression" dxfId="5428" priority="1182">
      <formula>B42="Yes"</formula>
    </cfRule>
  </conditionalFormatting>
  <conditionalFormatting sqref="E42">
    <cfRule type="expression" dxfId="5427" priority="1183">
      <formula>B42="In Progress"</formula>
    </cfRule>
    <cfRule type="expression" dxfId="5426" priority="1184">
      <formula>B42="Not Needed"</formula>
    </cfRule>
    <cfRule type="expression" dxfId="5425" priority="1185">
      <formula>AND(E42&gt;=TODAY(), E42&lt;=(TODAY()+7), OR(B42="No",B42="In progress", B42=""))</formula>
    </cfRule>
    <cfRule type="expression" dxfId="5424" priority="1186">
      <formula>AND(E42&lt;TODAY(),OR(B42="No",B42="In progress", B42=""))</formula>
    </cfRule>
    <cfRule type="expression" dxfId="5423" priority="1187">
      <formula>B42="Yes"</formula>
    </cfRule>
  </conditionalFormatting>
  <conditionalFormatting sqref="E42">
    <cfRule type="expression" dxfId="5422" priority="1188">
      <formula>B42="In Progress"</formula>
    </cfRule>
    <cfRule type="expression" dxfId="5421" priority="1189">
      <formula>B42="Not Needed"</formula>
    </cfRule>
    <cfRule type="expression" dxfId="5420" priority="1190">
      <formula>AND(E42&gt;=TODAY(), E42&lt;=(TODAY()+7), OR(B42="No",B42="In progress", B42=""))</formula>
    </cfRule>
    <cfRule type="expression" dxfId="5419" priority="1191">
      <formula>AND(E42&lt;TODAY(),OR(B42="No",B42="In progress", B42=""))</formula>
    </cfRule>
    <cfRule type="expression" dxfId="5418" priority="1192">
      <formula>B42="Yes"</formula>
    </cfRule>
  </conditionalFormatting>
  <conditionalFormatting sqref="E42">
    <cfRule type="expression" dxfId="5417" priority="1193">
      <formula>B42="In Progress"</formula>
    </cfRule>
    <cfRule type="expression" dxfId="5416" priority="1194">
      <formula>B42="Not Needed"</formula>
    </cfRule>
    <cfRule type="expression" dxfId="5415" priority="1195">
      <formula>AND(E42&gt;=TODAY(), E42&lt;=(TODAY()+7), OR(B42="No",B42="In progress", B42=""))</formula>
    </cfRule>
    <cfRule type="expression" dxfId="5414" priority="1196">
      <formula>AND(E42&lt;TODAY(),OR(B42="No",B42="In progress", B42=""))</formula>
    </cfRule>
    <cfRule type="expression" dxfId="5413" priority="1197">
      <formula>B42="Yes"</formula>
    </cfRule>
  </conditionalFormatting>
  <conditionalFormatting sqref="E42">
    <cfRule type="expression" dxfId="5412" priority="1198">
      <formula>B42="In Progress"</formula>
    </cfRule>
    <cfRule type="expression" dxfId="5411" priority="1199">
      <formula>B42="Not Needed"</formula>
    </cfRule>
    <cfRule type="expression" dxfId="5410" priority="1200">
      <formula>AND(E42&gt;=TODAY(), E42&lt;=(TODAY()+7), OR(B42="No",B42="In progress", B42=""))</formula>
    </cfRule>
    <cfRule type="expression" dxfId="5409" priority="1201">
      <formula>AND(E42&lt;TODAY(),OR(B42="No",B42="In progress", B42=""))</formula>
    </cfRule>
    <cfRule type="expression" dxfId="5408" priority="1202">
      <formula>B42="Yes"</formula>
    </cfRule>
  </conditionalFormatting>
  <conditionalFormatting sqref="E42">
    <cfRule type="expression" dxfId="5407" priority="1203">
      <formula>B42="In Progress"</formula>
    </cfRule>
    <cfRule type="expression" dxfId="5406" priority="1204">
      <formula>B42="Not Needed"</formula>
    </cfRule>
    <cfRule type="expression" dxfId="5405" priority="1205">
      <formula>AND(E42&gt;=TODAY(), E42&lt;=(TODAY()+7), OR(B42="No",B42="In progress", B42=""))</formula>
    </cfRule>
    <cfRule type="expression" dxfId="5404" priority="1206">
      <formula>AND(E42&lt;TODAY(),OR(B42="No",B42="In progress", B42=""))</formula>
    </cfRule>
    <cfRule type="expression" dxfId="5403" priority="1207">
      <formula>B42="Yes"</formula>
    </cfRule>
  </conditionalFormatting>
  <conditionalFormatting sqref="E42">
    <cfRule type="expression" dxfId="5402" priority="1208">
      <formula>B42="In Progress"</formula>
    </cfRule>
    <cfRule type="expression" dxfId="5401" priority="1209">
      <formula>B42="Not Needed"</formula>
    </cfRule>
    <cfRule type="expression" dxfId="5400" priority="1210">
      <formula>AND(E42&gt;=TODAY(), E42&lt;=(TODAY()+7), OR(B42="No",B42="In progress", B42=""))</formula>
    </cfRule>
    <cfRule type="expression" dxfId="5399" priority="1211">
      <formula>AND(E42&lt;TODAY(),OR(B42="No",B42="In progress", B42=""))</formula>
    </cfRule>
    <cfRule type="expression" dxfId="5398" priority="1212">
      <formula>B42="Yes"</formula>
    </cfRule>
  </conditionalFormatting>
  <conditionalFormatting sqref="E42">
    <cfRule type="expression" dxfId="5397" priority="1213">
      <formula>B42="In Progress"</formula>
    </cfRule>
    <cfRule type="expression" dxfId="5396" priority="1214">
      <formula>B42="Not Needed"</formula>
    </cfRule>
    <cfRule type="expression" dxfId="5395" priority="1215">
      <formula>AND(E42&gt;=TODAY(), E42&lt;=(TODAY()+7), OR(B42="No",B42="In progress", B42=""))</formula>
    </cfRule>
    <cfRule type="expression" dxfId="5394" priority="1216">
      <formula>AND(E42&lt;TODAY(),OR(B42="No",B42="In progress", B42=""))</formula>
    </cfRule>
    <cfRule type="expression" dxfId="5393" priority="1217">
      <formula>B42="Yes"</formula>
    </cfRule>
  </conditionalFormatting>
  <conditionalFormatting sqref="E42">
    <cfRule type="expression" dxfId="5392" priority="1218">
      <formula>B42="In Progress"</formula>
    </cfRule>
    <cfRule type="expression" dxfId="5391" priority="1219">
      <formula>B42="Not Needed"</formula>
    </cfRule>
    <cfRule type="expression" dxfId="5390" priority="1220">
      <formula>AND(E42&gt;=TODAY(), E42&lt;=(TODAY()+7), OR(B42="No",B42="In progress", B42=""))</formula>
    </cfRule>
    <cfRule type="expression" dxfId="5389" priority="1221">
      <formula>AND(E42&lt;TODAY(),OR(B42="No",B42="In progress", B42=""))</formula>
    </cfRule>
    <cfRule type="expression" dxfId="5388" priority="1222">
      <formula>B42="Yes"</formula>
    </cfRule>
  </conditionalFormatting>
  <conditionalFormatting sqref="E43">
    <cfRule type="expression" dxfId="5387" priority="1223">
      <formula>B43="In Progress"</formula>
    </cfRule>
    <cfRule type="expression" dxfId="5386" priority="1224">
      <formula>B43="Not Needed"</formula>
    </cfRule>
    <cfRule type="expression" dxfId="5385" priority="1225">
      <formula>AND(E43&gt;=TODAY(), E43&lt;=(TODAY()+7), OR(B43="No",B43="In progress", B43=""))</formula>
    </cfRule>
    <cfRule type="expression" dxfId="5384" priority="1226">
      <formula>AND(E43&lt;TODAY(),OR(B43="No",B43="In progress", B43=""))</formula>
    </cfRule>
    <cfRule type="expression" dxfId="5383" priority="1227">
      <formula>B43="Yes"</formula>
    </cfRule>
  </conditionalFormatting>
  <conditionalFormatting sqref="E43">
    <cfRule type="expression" dxfId="5382" priority="1228">
      <formula>B43="In Progress"</formula>
    </cfRule>
    <cfRule type="expression" dxfId="5381" priority="1229">
      <formula>B43="Not Needed"</formula>
    </cfRule>
    <cfRule type="expression" dxfId="5380" priority="1230">
      <formula>AND(E43&gt;=TODAY(), E43&lt;=(TODAY()+7), OR(B43="No",B43="In progress", B43=""))</formula>
    </cfRule>
    <cfRule type="expression" dxfId="5379" priority="1231">
      <formula>AND(E43&lt;TODAY(),OR(B43="No",B43="In progress", B43=""))</formula>
    </cfRule>
    <cfRule type="expression" dxfId="5378" priority="1232">
      <formula>B43="Yes"</formula>
    </cfRule>
  </conditionalFormatting>
  <conditionalFormatting sqref="E43">
    <cfRule type="expression" dxfId="5377" priority="1233">
      <formula>B43="In Progress"</formula>
    </cfRule>
    <cfRule type="expression" dxfId="5376" priority="1234">
      <formula>B43="Not Needed"</formula>
    </cfRule>
    <cfRule type="expression" dxfId="5375" priority="1235">
      <formula>AND(E43&gt;=TODAY(), E43&lt;=(TODAY()+7), OR(B43="No",B43="In progress", B43=""))</formula>
    </cfRule>
    <cfRule type="expression" dxfId="5374" priority="1236">
      <formula>AND(E43&lt;TODAY(),OR(B43="No",B43="In progress", B43=""))</formula>
    </cfRule>
    <cfRule type="expression" dxfId="5373" priority="1237">
      <formula>B43="Yes"</formula>
    </cfRule>
  </conditionalFormatting>
  <conditionalFormatting sqref="E43">
    <cfRule type="expression" dxfId="5372" priority="1238">
      <formula>B43="In Progress"</formula>
    </cfRule>
    <cfRule type="expression" dxfId="5371" priority="1239">
      <formula>B43="Not Needed"</formula>
    </cfRule>
    <cfRule type="expression" dxfId="5370" priority="1240">
      <formula>AND(E43&gt;=TODAY(), E43&lt;=(TODAY()+7), OR(B43="No",B43="In progress", B43=""))</formula>
    </cfRule>
    <cfRule type="expression" dxfId="5369" priority="1241">
      <formula>AND(E43&lt;TODAY(),OR(B43="No",B43="In progress", B43=""))</formula>
    </cfRule>
    <cfRule type="expression" dxfId="5368" priority="1242">
      <formula>B43="Yes"</formula>
    </cfRule>
  </conditionalFormatting>
  <conditionalFormatting sqref="E43">
    <cfRule type="expression" dxfId="5367" priority="1243">
      <formula>B43="In Progress"</formula>
    </cfRule>
    <cfRule type="expression" dxfId="5366" priority="1244">
      <formula>B43="Not Needed"</formula>
    </cfRule>
    <cfRule type="expression" dxfId="5365" priority="1245">
      <formula>AND(E43&gt;=TODAY(), E43&lt;=(TODAY()+7), OR(B43="No",B43="In progress", B43=""))</formula>
    </cfRule>
    <cfRule type="expression" dxfId="5364" priority="1246">
      <formula>AND(E43&lt;TODAY(),OR(B43="No",B43="In progress", B43=""))</formula>
    </cfRule>
    <cfRule type="expression" dxfId="5363" priority="1247">
      <formula>B43="Yes"</formula>
    </cfRule>
  </conditionalFormatting>
  <conditionalFormatting sqref="E43">
    <cfRule type="expression" dxfId="5362" priority="1248">
      <formula>B43="In Progress"</formula>
    </cfRule>
    <cfRule type="expression" dxfId="5361" priority="1249">
      <formula>B43="Not Needed"</formula>
    </cfRule>
    <cfRule type="expression" dxfId="5360" priority="1250">
      <formula>AND(E43&gt;=TODAY(), E43&lt;=(TODAY()+7), OR(B43="No",B43="In progress", B43=""))</formula>
    </cfRule>
    <cfRule type="expression" dxfId="5359" priority="1251">
      <formula>AND(E43&lt;TODAY(),OR(B43="No",B43="In progress", B43=""))</formula>
    </cfRule>
    <cfRule type="expression" dxfId="5358" priority="1252">
      <formula>B43="Yes"</formula>
    </cfRule>
  </conditionalFormatting>
  <conditionalFormatting sqref="E43">
    <cfRule type="expression" dxfId="5357" priority="1253">
      <formula>B43="In Progress"</formula>
    </cfRule>
    <cfRule type="expression" dxfId="5356" priority="1254">
      <formula>B43="Not Needed"</formula>
    </cfRule>
    <cfRule type="expression" dxfId="5355" priority="1255">
      <formula>AND(E43&gt;=TODAY(), E43&lt;=(TODAY()+7), OR(B43="No",B43="In progress", B43=""))</formula>
    </cfRule>
    <cfRule type="expression" dxfId="5354" priority="1256">
      <formula>AND(E43&lt;TODAY(),OR(B43="No",B43="In progress", B43=""))</formula>
    </cfRule>
    <cfRule type="expression" dxfId="5353" priority="1257">
      <formula>B43="Yes"</formula>
    </cfRule>
  </conditionalFormatting>
  <conditionalFormatting sqref="E43">
    <cfRule type="expression" dxfId="5352" priority="1258">
      <formula>B43="In Progress"</formula>
    </cfRule>
    <cfRule type="expression" dxfId="5351" priority="1259">
      <formula>B43="Not Needed"</formula>
    </cfRule>
    <cfRule type="expression" dxfId="5350" priority="1260">
      <formula>AND(E43&gt;=TODAY(), E43&lt;=(TODAY()+7), OR(B43="No",B43="In progress", B43=""))</formula>
    </cfRule>
    <cfRule type="expression" dxfId="5349" priority="1261">
      <formula>AND(E43&lt;TODAY(),OR(B43="No",B43="In progress", B43=""))</formula>
    </cfRule>
    <cfRule type="expression" dxfId="5348" priority="1262">
      <formula>B43="Yes"</formula>
    </cfRule>
  </conditionalFormatting>
  <conditionalFormatting sqref="E43">
    <cfRule type="expression" dxfId="5347" priority="1263">
      <formula>B43="In Progress"</formula>
    </cfRule>
    <cfRule type="expression" dxfId="5346" priority="1264">
      <formula>B43="Not Needed"</formula>
    </cfRule>
    <cfRule type="expression" dxfId="5345" priority="1265">
      <formula>AND(E43&gt;=TODAY(), E43&lt;=(TODAY()+7), OR(B43="No",B43="In progress", B43=""))</formula>
    </cfRule>
    <cfRule type="expression" dxfId="5344" priority="1266">
      <formula>AND(E43&lt;TODAY(),OR(B43="No",B43="In progress", B43=""))</formula>
    </cfRule>
    <cfRule type="expression" dxfId="5343" priority="1267">
      <formula>B43="Yes"</formula>
    </cfRule>
  </conditionalFormatting>
  <conditionalFormatting sqref="E43">
    <cfRule type="expression" dxfId="5342" priority="1268">
      <formula>B43="In Progress"</formula>
    </cfRule>
    <cfRule type="expression" dxfId="5341" priority="1269">
      <formula>B43="Not Needed"</formula>
    </cfRule>
    <cfRule type="expression" dxfId="5340" priority="1270">
      <formula>AND(E43&gt;=TODAY(), E43&lt;=(TODAY()+7), OR(B43="No",B43="In progress", B43=""))</formula>
    </cfRule>
    <cfRule type="expression" dxfId="5339" priority="1271">
      <formula>AND(E43&lt;TODAY(),OR(B43="No",B43="In progress", B43=""))</formula>
    </cfRule>
    <cfRule type="expression" dxfId="5338" priority="1272">
      <formula>B43="Yes"</formula>
    </cfRule>
  </conditionalFormatting>
  <conditionalFormatting sqref="E44">
    <cfRule type="expression" dxfId="5337" priority="1273">
      <formula>B44="In Progress"</formula>
    </cfRule>
    <cfRule type="expression" dxfId="5336" priority="1274">
      <formula>B44="Not Needed"</formula>
    </cfRule>
    <cfRule type="expression" dxfId="5335" priority="1275">
      <formula>AND(E44&gt;=TODAY(), E44&lt;=(TODAY()+7), OR(B44="No",B44="In progress", B44=""))</formula>
    </cfRule>
    <cfRule type="expression" dxfId="5334" priority="1276">
      <formula>AND(E44&lt;TODAY(),OR(B44="No",B44="In progress", B44=""))</formula>
    </cfRule>
    <cfRule type="expression" dxfId="5333" priority="1277">
      <formula>B44="Yes"</formula>
    </cfRule>
  </conditionalFormatting>
  <conditionalFormatting sqref="E44">
    <cfRule type="expression" dxfId="5332" priority="1278">
      <formula>B44="In Progress"</formula>
    </cfRule>
    <cfRule type="expression" dxfId="5331" priority="1279">
      <formula>B44="Not Needed"</formula>
    </cfRule>
    <cfRule type="expression" dxfId="5330" priority="1280">
      <formula>AND(E44&gt;=TODAY(), E44&lt;=(TODAY()+7), OR(B44="No",B44="In progress", B44=""))</formula>
    </cfRule>
    <cfRule type="expression" dxfId="5329" priority="1281">
      <formula>AND(E44&lt;TODAY(),OR(B44="No",B44="In progress", B44=""))</formula>
    </cfRule>
    <cfRule type="expression" dxfId="5328" priority="1282">
      <formula>B44="Yes"</formula>
    </cfRule>
  </conditionalFormatting>
  <conditionalFormatting sqref="E44">
    <cfRule type="expression" dxfId="5327" priority="1283">
      <formula>B44="In Progress"</formula>
    </cfRule>
    <cfRule type="expression" dxfId="5326" priority="1284">
      <formula>B44="Not Needed"</formula>
    </cfRule>
    <cfRule type="expression" dxfId="5325" priority="1285">
      <formula>AND(E44&gt;=TODAY(), E44&lt;=(TODAY()+7), OR(B44="No",B44="In progress", B44=""))</formula>
    </cfRule>
    <cfRule type="expression" dxfId="5324" priority="1286">
      <formula>AND(E44&lt;TODAY(),OR(B44="No",B44="In progress", B44=""))</formula>
    </cfRule>
    <cfRule type="expression" dxfId="5323" priority="1287">
      <formula>B44="Yes"</formula>
    </cfRule>
  </conditionalFormatting>
  <conditionalFormatting sqref="E44">
    <cfRule type="expression" dxfId="5322" priority="1288">
      <formula>B44="In Progress"</formula>
    </cfRule>
    <cfRule type="expression" dxfId="5321" priority="1289">
      <formula>B44="Not Needed"</formula>
    </cfRule>
    <cfRule type="expression" dxfId="5320" priority="1290">
      <formula>AND(E44&gt;=TODAY(), E44&lt;=(TODAY()+7), OR(B44="No",B44="In progress", B44=""))</formula>
    </cfRule>
    <cfRule type="expression" dxfId="5319" priority="1291">
      <formula>AND(E44&lt;TODAY(),OR(B44="No",B44="In progress", B44=""))</formula>
    </cfRule>
    <cfRule type="expression" dxfId="5318" priority="1292">
      <formula>B44="Yes"</formula>
    </cfRule>
  </conditionalFormatting>
  <conditionalFormatting sqref="E44">
    <cfRule type="expression" dxfId="5317" priority="1293">
      <formula>B44="In Progress"</formula>
    </cfRule>
    <cfRule type="expression" dxfId="5316" priority="1294">
      <formula>B44="Not Needed"</formula>
    </cfRule>
    <cfRule type="expression" dxfId="5315" priority="1295">
      <formula>AND(E44&gt;=TODAY(), E44&lt;=(TODAY()+7), OR(B44="No",B44="In progress", B44=""))</formula>
    </cfRule>
    <cfRule type="expression" dxfId="5314" priority="1296">
      <formula>AND(E44&lt;TODAY(),OR(B44="No",B44="In progress", B44=""))</formula>
    </cfRule>
    <cfRule type="expression" dxfId="5313" priority="1297">
      <formula>B44="Yes"</formula>
    </cfRule>
  </conditionalFormatting>
  <conditionalFormatting sqref="E44">
    <cfRule type="expression" dxfId="5312" priority="1298">
      <formula>B44="In Progress"</formula>
    </cfRule>
    <cfRule type="expression" dxfId="5311" priority="1299">
      <formula>B44="Not Needed"</formula>
    </cfRule>
    <cfRule type="expression" dxfId="5310" priority="1300">
      <formula>AND(E44&gt;=TODAY(), E44&lt;=(TODAY()+7), OR(B44="No",B44="In progress", B44=""))</formula>
    </cfRule>
    <cfRule type="expression" dxfId="5309" priority="1301">
      <formula>AND(E44&lt;TODAY(),OR(B44="No",B44="In progress", B44=""))</formula>
    </cfRule>
    <cfRule type="expression" dxfId="5308" priority="1302">
      <formula>B44="Yes"</formula>
    </cfRule>
  </conditionalFormatting>
  <conditionalFormatting sqref="E44">
    <cfRule type="expression" dxfId="5307" priority="1303">
      <formula>B44="In Progress"</formula>
    </cfRule>
    <cfRule type="expression" dxfId="5306" priority="1304">
      <formula>B44="Not Needed"</formula>
    </cfRule>
    <cfRule type="expression" dxfId="5305" priority="1305">
      <formula>AND(E44&gt;=TODAY(), E44&lt;=(TODAY()+7), OR(B44="No",B44="In progress", B44=""))</formula>
    </cfRule>
    <cfRule type="expression" dxfId="5304" priority="1306">
      <formula>AND(E44&lt;TODAY(),OR(B44="No",B44="In progress", B44=""))</formula>
    </cfRule>
    <cfRule type="expression" dxfId="5303" priority="1307">
      <formula>B44="Yes"</formula>
    </cfRule>
  </conditionalFormatting>
  <conditionalFormatting sqref="E44">
    <cfRule type="expression" dxfId="5302" priority="1308">
      <formula>B44="In Progress"</formula>
    </cfRule>
    <cfRule type="expression" dxfId="5301" priority="1309">
      <formula>B44="Not Needed"</formula>
    </cfRule>
    <cfRule type="expression" dxfId="5300" priority="1310">
      <formula>AND(E44&gt;=TODAY(), E44&lt;=(TODAY()+7), OR(B44="No",B44="In progress", B44=""))</formula>
    </cfRule>
    <cfRule type="expression" dxfId="5299" priority="1311">
      <formula>AND(E44&lt;TODAY(),OR(B44="No",B44="In progress", B44=""))</formula>
    </cfRule>
    <cfRule type="expression" dxfId="5298" priority="1312">
      <formula>B44="Yes"</formula>
    </cfRule>
  </conditionalFormatting>
  <conditionalFormatting sqref="E44">
    <cfRule type="expression" dxfId="5297" priority="1313">
      <formula>B44="In Progress"</formula>
    </cfRule>
    <cfRule type="expression" dxfId="5296" priority="1314">
      <formula>B44="Not Needed"</formula>
    </cfRule>
    <cfRule type="expression" dxfId="5295" priority="1315">
      <formula>AND(E44&gt;=TODAY(), E44&lt;=(TODAY()+7), OR(B44="No",B44="In progress", B44=""))</formula>
    </cfRule>
    <cfRule type="expression" dxfId="5294" priority="1316">
      <formula>AND(E44&lt;TODAY(),OR(B44="No",B44="In progress", B44=""))</formula>
    </cfRule>
    <cfRule type="expression" dxfId="5293" priority="1317">
      <formula>B44="Yes"</formula>
    </cfRule>
  </conditionalFormatting>
  <conditionalFormatting sqref="E44">
    <cfRule type="expression" dxfId="5292" priority="1318">
      <formula>B44="In Progress"</formula>
    </cfRule>
    <cfRule type="expression" dxfId="5291" priority="1319">
      <formula>B44="Not Needed"</formula>
    </cfRule>
    <cfRule type="expression" dxfId="5290" priority="1320">
      <formula>AND(E44&gt;=TODAY(), E44&lt;=(TODAY()+7), OR(B44="No",B44="In progress", B44=""))</formula>
    </cfRule>
    <cfRule type="expression" dxfId="5289" priority="1321">
      <formula>AND(E44&lt;TODAY(),OR(B44="No",B44="In progress", B44=""))</formula>
    </cfRule>
    <cfRule type="expression" dxfId="5288" priority="1322">
      <formula>B44="Yes"</formula>
    </cfRule>
  </conditionalFormatting>
  <conditionalFormatting sqref="E45">
    <cfRule type="expression" dxfId="5287" priority="1323">
      <formula>B45="In Progress"</formula>
    </cfRule>
    <cfRule type="expression" dxfId="5286" priority="1324">
      <formula>B45="Not Needed"</formula>
    </cfRule>
    <cfRule type="expression" dxfId="5285" priority="1325">
      <formula>AND(E45&gt;=TODAY(), E45&lt;=(TODAY()+7), OR(B45="No",B45="In progress", B45=""))</formula>
    </cfRule>
    <cfRule type="expression" dxfId="5284" priority="1326">
      <formula>AND(E45&lt;TODAY(),OR(B45="No",B45="In progress", B45=""))</formula>
    </cfRule>
    <cfRule type="expression" dxfId="5283" priority="1327">
      <formula>B45="Yes"</formula>
    </cfRule>
  </conditionalFormatting>
  <conditionalFormatting sqref="E45">
    <cfRule type="expression" dxfId="5282" priority="1328">
      <formula>B45="In Progress"</formula>
    </cfRule>
    <cfRule type="expression" dxfId="5281" priority="1329">
      <formula>B45="Not Needed"</formula>
    </cfRule>
    <cfRule type="expression" dxfId="5280" priority="1330">
      <formula>AND(E45&gt;=TODAY(), E45&lt;=(TODAY()+7), OR(B45="No",B45="In progress", B45=""))</formula>
    </cfRule>
    <cfRule type="expression" dxfId="5279" priority="1331">
      <formula>AND(E45&lt;TODAY(),OR(B45="No",B45="In progress", B45=""))</formula>
    </cfRule>
    <cfRule type="expression" dxfId="5278" priority="1332">
      <formula>B45="Yes"</formula>
    </cfRule>
  </conditionalFormatting>
  <conditionalFormatting sqref="E45">
    <cfRule type="expression" dxfId="5277" priority="1333">
      <formula>B45="In Progress"</formula>
    </cfRule>
    <cfRule type="expression" dxfId="5276" priority="1334">
      <formula>B45="Not Needed"</formula>
    </cfRule>
    <cfRule type="expression" dxfId="5275" priority="1335">
      <formula>AND(E45&gt;=TODAY(), E45&lt;=(TODAY()+7), OR(B45="No",B45="In progress", B45=""))</formula>
    </cfRule>
    <cfRule type="expression" dxfId="5274" priority="1336">
      <formula>AND(E45&lt;TODAY(),OR(B45="No",B45="In progress", B45=""))</formula>
    </cfRule>
    <cfRule type="expression" dxfId="5273" priority="1337">
      <formula>B45="Yes"</formula>
    </cfRule>
  </conditionalFormatting>
  <conditionalFormatting sqref="E45">
    <cfRule type="expression" dxfId="5272" priority="1338">
      <formula>B45="In Progress"</formula>
    </cfRule>
    <cfRule type="expression" dxfId="5271" priority="1339">
      <formula>B45="Not Needed"</formula>
    </cfRule>
    <cfRule type="expression" dxfId="5270" priority="1340">
      <formula>AND(E45&gt;=TODAY(), E45&lt;=(TODAY()+7), OR(B45="No",B45="In progress", B45=""))</formula>
    </cfRule>
    <cfRule type="expression" dxfId="5269" priority="1341">
      <formula>AND(E45&lt;TODAY(),OR(B45="No",B45="In progress", B45=""))</formula>
    </cfRule>
    <cfRule type="expression" dxfId="5268" priority="1342">
      <formula>B45="Yes"</formula>
    </cfRule>
  </conditionalFormatting>
  <conditionalFormatting sqref="E45">
    <cfRule type="expression" dxfId="5267" priority="1343">
      <formula>B45="In Progress"</formula>
    </cfRule>
    <cfRule type="expression" dxfId="5266" priority="1344">
      <formula>B45="Not Needed"</formula>
    </cfRule>
    <cfRule type="expression" dxfId="5265" priority="1345">
      <formula>AND(E45&gt;=TODAY(), E45&lt;=(TODAY()+7), OR(B45="No",B45="In progress", B45=""))</formula>
    </cfRule>
    <cfRule type="expression" dxfId="5264" priority="1346">
      <formula>AND(E45&lt;TODAY(),OR(B45="No",B45="In progress", B45=""))</formula>
    </cfRule>
    <cfRule type="expression" dxfId="5263" priority="1347">
      <formula>B45="Yes"</formula>
    </cfRule>
  </conditionalFormatting>
  <conditionalFormatting sqref="E45">
    <cfRule type="expression" dxfId="5262" priority="1348">
      <formula>B45="In Progress"</formula>
    </cfRule>
    <cfRule type="expression" dxfId="5261" priority="1349">
      <formula>B45="Not Needed"</formula>
    </cfRule>
    <cfRule type="expression" dxfId="5260" priority="1350">
      <formula>AND(E45&gt;=TODAY(), E45&lt;=(TODAY()+7), OR(B45="No",B45="In progress", B45=""))</formula>
    </cfRule>
    <cfRule type="expression" dxfId="5259" priority="1351">
      <formula>AND(E45&lt;TODAY(),OR(B45="No",B45="In progress", B45=""))</formula>
    </cfRule>
    <cfRule type="expression" dxfId="5258" priority="1352">
      <formula>B45="Yes"</formula>
    </cfRule>
  </conditionalFormatting>
  <conditionalFormatting sqref="E45">
    <cfRule type="expression" dxfId="5257" priority="1353">
      <formula>B45="In Progress"</formula>
    </cfRule>
    <cfRule type="expression" dxfId="5256" priority="1354">
      <formula>B45="Not Needed"</formula>
    </cfRule>
    <cfRule type="expression" dxfId="5255" priority="1355">
      <formula>AND(E45&gt;=TODAY(), E45&lt;=(TODAY()+7), OR(B45="No",B45="In progress", B45=""))</formula>
    </cfRule>
    <cfRule type="expression" dxfId="5254" priority="1356">
      <formula>AND(E45&lt;TODAY(),OR(B45="No",B45="In progress", B45=""))</formula>
    </cfRule>
    <cfRule type="expression" dxfId="5253" priority="1357">
      <formula>B45="Yes"</formula>
    </cfRule>
  </conditionalFormatting>
  <conditionalFormatting sqref="E45">
    <cfRule type="expression" dxfId="5252" priority="1358">
      <formula>B45="In Progress"</formula>
    </cfRule>
    <cfRule type="expression" dxfId="5251" priority="1359">
      <formula>B45="Not Needed"</formula>
    </cfRule>
    <cfRule type="expression" dxfId="5250" priority="1360">
      <formula>AND(E45&gt;=TODAY(), E45&lt;=(TODAY()+7), OR(B45="No",B45="In progress", B45=""))</formula>
    </cfRule>
    <cfRule type="expression" dxfId="5249" priority="1361">
      <formula>AND(E45&lt;TODAY(),OR(B45="No",B45="In progress", B45=""))</formula>
    </cfRule>
    <cfRule type="expression" dxfId="5248" priority="1362">
      <formula>B45="Yes"</formula>
    </cfRule>
  </conditionalFormatting>
  <conditionalFormatting sqref="E45">
    <cfRule type="expression" dxfId="5247" priority="1363">
      <formula>B45="In Progress"</formula>
    </cfRule>
    <cfRule type="expression" dxfId="5246" priority="1364">
      <formula>B45="Not Needed"</formula>
    </cfRule>
    <cfRule type="expression" dxfId="5245" priority="1365">
      <formula>AND(E45&gt;=TODAY(), E45&lt;=(TODAY()+7), OR(B45="No",B45="In progress", B45=""))</formula>
    </cfRule>
    <cfRule type="expression" dxfId="5244" priority="1366">
      <formula>AND(E45&lt;TODAY(),OR(B45="No",B45="In progress", B45=""))</formula>
    </cfRule>
    <cfRule type="expression" dxfId="5243" priority="1367">
      <formula>B45="Yes"</formula>
    </cfRule>
  </conditionalFormatting>
  <conditionalFormatting sqref="E45">
    <cfRule type="expression" dxfId="5242" priority="1368">
      <formula>B45="In Progress"</formula>
    </cfRule>
    <cfRule type="expression" dxfId="5241" priority="1369">
      <formula>B45="Not Needed"</formula>
    </cfRule>
    <cfRule type="expression" dxfId="5240" priority="1370">
      <formula>AND(E45&gt;=TODAY(), E45&lt;=(TODAY()+7), OR(B45="No",B45="In progress", B45=""))</formula>
    </cfRule>
    <cfRule type="expression" dxfId="5239" priority="1371">
      <formula>AND(E45&lt;TODAY(),OR(B45="No",B45="In progress", B45=""))</formula>
    </cfRule>
    <cfRule type="expression" dxfId="5238" priority="1372">
      <formula>B45="Yes"</formula>
    </cfRule>
  </conditionalFormatting>
  <conditionalFormatting sqref="E46">
    <cfRule type="expression" dxfId="5237" priority="1373">
      <formula>B46="In Progress"</formula>
    </cfRule>
    <cfRule type="expression" dxfId="5236" priority="1374">
      <formula>B46="Not Needed"</formula>
    </cfRule>
    <cfRule type="expression" dxfId="5235" priority="1375">
      <formula>AND(E46&gt;=TODAY(), E46&lt;=(TODAY()+7), OR(B46="No",B46="In progress", B46=""))</formula>
    </cfRule>
    <cfRule type="expression" dxfId="5234" priority="1376">
      <formula>AND(E46&lt;TODAY(),OR(B46="No",B46="In progress", B46=""))</formula>
    </cfRule>
    <cfRule type="expression" dxfId="5233" priority="1377">
      <formula>B46="Yes"</formula>
    </cfRule>
  </conditionalFormatting>
  <conditionalFormatting sqref="E46">
    <cfRule type="expression" dxfId="5232" priority="1378">
      <formula>B46="In Progress"</formula>
    </cfRule>
    <cfRule type="expression" dxfId="5231" priority="1379">
      <formula>B46="Not Needed"</formula>
    </cfRule>
    <cfRule type="expression" dxfId="5230" priority="1380">
      <formula>AND(E46&gt;=TODAY(), E46&lt;=(TODAY()+7), OR(B46="No",B46="In progress", B46=""))</formula>
    </cfRule>
    <cfRule type="expression" dxfId="5229" priority="1381">
      <formula>AND(E46&lt;TODAY(),OR(B46="No",B46="In progress", B46=""))</formula>
    </cfRule>
    <cfRule type="expression" dxfId="5228" priority="1382">
      <formula>B46="Yes"</formula>
    </cfRule>
  </conditionalFormatting>
  <conditionalFormatting sqref="E46">
    <cfRule type="expression" dxfId="5227" priority="1383">
      <formula>B46="In Progress"</formula>
    </cfRule>
    <cfRule type="expression" dxfId="5226" priority="1384">
      <formula>B46="Not Needed"</formula>
    </cfRule>
    <cfRule type="expression" dxfId="5225" priority="1385">
      <formula>AND(E46&gt;=TODAY(), E46&lt;=(TODAY()+7), OR(B46="No",B46="In progress", B46=""))</formula>
    </cfRule>
    <cfRule type="expression" dxfId="5224" priority="1386">
      <formula>AND(E46&lt;TODAY(),OR(B46="No",B46="In progress", B46=""))</formula>
    </cfRule>
    <cfRule type="expression" dxfId="5223" priority="1387">
      <formula>B46="Yes"</formula>
    </cfRule>
  </conditionalFormatting>
  <conditionalFormatting sqref="E46">
    <cfRule type="expression" dxfId="5222" priority="1388">
      <formula>B46="In Progress"</formula>
    </cfRule>
    <cfRule type="expression" dxfId="5221" priority="1389">
      <formula>B46="Not Needed"</formula>
    </cfRule>
    <cfRule type="expression" dxfId="5220" priority="1390">
      <formula>AND(E46&gt;=TODAY(), E46&lt;=(TODAY()+7), OR(B46="No",B46="In progress", B46=""))</formula>
    </cfRule>
    <cfRule type="expression" dxfId="5219" priority="1391">
      <formula>AND(E46&lt;TODAY(),OR(B46="No",B46="In progress", B46=""))</formula>
    </cfRule>
    <cfRule type="expression" dxfId="5218" priority="1392">
      <formula>B46="Yes"</formula>
    </cfRule>
  </conditionalFormatting>
  <conditionalFormatting sqref="E46">
    <cfRule type="expression" dxfId="5217" priority="1393">
      <formula>B46="In Progress"</formula>
    </cfRule>
    <cfRule type="expression" dxfId="5216" priority="1394">
      <formula>B46="Not Needed"</formula>
    </cfRule>
    <cfRule type="expression" dxfId="5215" priority="1395">
      <formula>AND(E46&gt;=TODAY(), E46&lt;=(TODAY()+7), OR(B46="No",B46="In progress", B46=""))</formula>
    </cfRule>
    <cfRule type="expression" dxfId="5214" priority="1396">
      <formula>AND(E46&lt;TODAY(),OR(B46="No",B46="In progress", B46=""))</formula>
    </cfRule>
    <cfRule type="expression" dxfId="5213" priority="1397">
      <formula>B46="Yes"</formula>
    </cfRule>
  </conditionalFormatting>
  <conditionalFormatting sqref="E46">
    <cfRule type="expression" dxfId="5212" priority="1398">
      <formula>B46="In Progress"</formula>
    </cfRule>
    <cfRule type="expression" dxfId="5211" priority="1399">
      <formula>B46="Not Needed"</formula>
    </cfRule>
    <cfRule type="expression" dxfId="5210" priority="1400">
      <formula>AND(E46&gt;=TODAY(), E46&lt;=(TODAY()+7), OR(B46="No",B46="In progress", B46=""))</formula>
    </cfRule>
    <cfRule type="expression" dxfId="5209" priority="1401">
      <formula>AND(E46&lt;TODAY(),OR(B46="No",B46="In progress", B46=""))</formula>
    </cfRule>
    <cfRule type="expression" dxfId="5208" priority="1402">
      <formula>B46="Yes"</formula>
    </cfRule>
  </conditionalFormatting>
  <conditionalFormatting sqref="E46">
    <cfRule type="expression" dxfId="5207" priority="1403">
      <formula>B46="In Progress"</formula>
    </cfRule>
    <cfRule type="expression" dxfId="5206" priority="1404">
      <formula>B46="Not Needed"</formula>
    </cfRule>
    <cfRule type="expression" dxfId="5205" priority="1405">
      <formula>AND(E46&gt;=TODAY(), E46&lt;=(TODAY()+7), OR(B46="No",B46="In progress", B46=""))</formula>
    </cfRule>
    <cfRule type="expression" dxfId="5204" priority="1406">
      <formula>AND(E46&lt;TODAY(),OR(B46="No",B46="In progress", B46=""))</formula>
    </cfRule>
    <cfRule type="expression" dxfId="5203" priority="1407">
      <formula>B46="Yes"</formula>
    </cfRule>
  </conditionalFormatting>
  <conditionalFormatting sqref="E46">
    <cfRule type="expression" dxfId="5202" priority="1408">
      <formula>B46="In Progress"</formula>
    </cfRule>
    <cfRule type="expression" dxfId="5201" priority="1409">
      <formula>B46="Not Needed"</formula>
    </cfRule>
    <cfRule type="expression" dxfId="5200" priority="1410">
      <formula>AND(E46&gt;=TODAY(), E46&lt;=(TODAY()+7), OR(B46="No",B46="In progress", B46=""))</formula>
    </cfRule>
    <cfRule type="expression" dxfId="5199" priority="1411">
      <formula>AND(E46&lt;TODAY(),OR(B46="No",B46="In progress", B46=""))</formula>
    </cfRule>
    <cfRule type="expression" dxfId="5198" priority="1412">
      <formula>B46="Yes"</formula>
    </cfRule>
  </conditionalFormatting>
  <conditionalFormatting sqref="E46">
    <cfRule type="expression" dxfId="5197" priority="1413">
      <formula>B46="In Progress"</formula>
    </cfRule>
    <cfRule type="expression" dxfId="5196" priority="1414">
      <formula>B46="Not Needed"</formula>
    </cfRule>
    <cfRule type="expression" dxfId="5195" priority="1415">
      <formula>AND(E46&gt;=TODAY(), E46&lt;=(TODAY()+7), OR(B46="No",B46="In progress", B46=""))</formula>
    </cfRule>
    <cfRule type="expression" dxfId="5194" priority="1416">
      <formula>AND(E46&lt;TODAY(),OR(B46="No",B46="In progress", B46=""))</formula>
    </cfRule>
    <cfRule type="expression" dxfId="5193" priority="1417">
      <formula>B46="Yes"</formula>
    </cfRule>
  </conditionalFormatting>
  <conditionalFormatting sqref="E46">
    <cfRule type="expression" dxfId="5192" priority="1418">
      <formula>B46="In Progress"</formula>
    </cfRule>
    <cfRule type="expression" dxfId="5191" priority="1419">
      <formula>B46="Not Needed"</formula>
    </cfRule>
    <cfRule type="expression" dxfId="5190" priority="1420">
      <formula>AND(E46&gt;=TODAY(), E46&lt;=(TODAY()+7), OR(B46="No",B46="In progress", B46=""))</formula>
    </cfRule>
    <cfRule type="expression" dxfId="5189" priority="1421">
      <formula>AND(E46&lt;TODAY(),OR(B46="No",B46="In progress", B46=""))</formula>
    </cfRule>
    <cfRule type="expression" dxfId="5188" priority="1422">
      <formula>B46="Yes"</formula>
    </cfRule>
  </conditionalFormatting>
  <conditionalFormatting sqref="E47">
    <cfRule type="expression" dxfId="5187" priority="1423">
      <formula>B47="In Progress"</formula>
    </cfRule>
    <cfRule type="expression" dxfId="5186" priority="1424">
      <formula>B47="Not Needed"</formula>
    </cfRule>
    <cfRule type="expression" dxfId="5185" priority="1425">
      <formula>AND(E47&gt;=TODAY(), E47&lt;=(TODAY()+7), OR(B47="No",B47="In progress", B47=""))</formula>
    </cfRule>
    <cfRule type="expression" dxfId="5184" priority="1426">
      <formula>AND(E47&lt;TODAY(),OR(B47="No",B47="In progress", B47=""))</formula>
    </cfRule>
    <cfRule type="expression" dxfId="5183" priority="1427">
      <formula>B47="Yes"</formula>
    </cfRule>
  </conditionalFormatting>
  <conditionalFormatting sqref="E47">
    <cfRule type="expression" dxfId="5182" priority="1428">
      <formula>B47="In Progress"</formula>
    </cfRule>
    <cfRule type="expression" dxfId="5181" priority="1429">
      <formula>B47="Not Needed"</formula>
    </cfRule>
    <cfRule type="expression" dxfId="5180" priority="1430">
      <formula>AND(E47&gt;=TODAY(), E47&lt;=(TODAY()+7), OR(B47="No",B47="In progress", B47=""))</formula>
    </cfRule>
    <cfRule type="expression" dxfId="5179" priority="1431">
      <formula>AND(E47&lt;TODAY(),OR(B47="No",B47="In progress", B47=""))</formula>
    </cfRule>
    <cfRule type="expression" dxfId="5178" priority="1432">
      <formula>B47="Yes"</formula>
    </cfRule>
  </conditionalFormatting>
  <conditionalFormatting sqref="E47">
    <cfRule type="expression" dxfId="5177" priority="1433">
      <formula>B47="In Progress"</formula>
    </cfRule>
    <cfRule type="expression" dxfId="5176" priority="1434">
      <formula>B47="Not Needed"</formula>
    </cfRule>
    <cfRule type="expression" dxfId="5175" priority="1435">
      <formula>AND(E47&gt;=TODAY(), E47&lt;=(TODAY()+7), OR(B47="No",B47="In progress", B47=""))</formula>
    </cfRule>
    <cfRule type="expression" dxfId="5174" priority="1436">
      <formula>AND(E47&lt;TODAY(),OR(B47="No",B47="In progress", B47=""))</formula>
    </cfRule>
    <cfRule type="expression" dxfId="5173" priority="1437">
      <formula>B47="Yes"</formula>
    </cfRule>
  </conditionalFormatting>
  <conditionalFormatting sqref="E47">
    <cfRule type="expression" dxfId="5172" priority="1438">
      <formula>B47="In Progress"</formula>
    </cfRule>
    <cfRule type="expression" dxfId="5171" priority="1439">
      <formula>B47="Not Needed"</formula>
    </cfRule>
    <cfRule type="expression" dxfId="5170" priority="1440">
      <formula>AND(E47&gt;=TODAY(), E47&lt;=(TODAY()+7), OR(B47="No",B47="In progress", B47=""))</formula>
    </cfRule>
    <cfRule type="expression" dxfId="5169" priority="1441">
      <formula>AND(E47&lt;TODAY(),OR(B47="No",B47="In progress", B47=""))</formula>
    </cfRule>
    <cfRule type="expression" dxfId="5168" priority="1442">
      <formula>B47="Yes"</formula>
    </cfRule>
  </conditionalFormatting>
  <conditionalFormatting sqref="E47">
    <cfRule type="expression" dxfId="5167" priority="1443">
      <formula>B47="In Progress"</formula>
    </cfRule>
    <cfRule type="expression" dxfId="5166" priority="1444">
      <formula>B47="Not Needed"</formula>
    </cfRule>
    <cfRule type="expression" dxfId="5165" priority="1445">
      <formula>AND(E47&gt;=TODAY(), E47&lt;=(TODAY()+7), OR(B47="No",B47="In progress", B47=""))</formula>
    </cfRule>
    <cfRule type="expression" dxfId="5164" priority="1446">
      <formula>AND(E47&lt;TODAY(),OR(B47="No",B47="In progress", B47=""))</formula>
    </cfRule>
    <cfRule type="expression" dxfId="5163" priority="1447">
      <formula>B47="Yes"</formula>
    </cfRule>
  </conditionalFormatting>
  <conditionalFormatting sqref="E47">
    <cfRule type="expression" dxfId="5162" priority="1448">
      <formula>B47="In Progress"</formula>
    </cfRule>
    <cfRule type="expression" dxfId="5161" priority="1449">
      <formula>B47="Not Needed"</formula>
    </cfRule>
    <cfRule type="expression" dxfId="5160" priority="1450">
      <formula>AND(E47&gt;=TODAY(), E47&lt;=(TODAY()+7), OR(B47="No",B47="In progress", B47=""))</formula>
    </cfRule>
    <cfRule type="expression" dxfId="5159" priority="1451">
      <formula>AND(E47&lt;TODAY(),OR(B47="No",B47="In progress", B47=""))</formula>
    </cfRule>
    <cfRule type="expression" dxfId="5158" priority="1452">
      <formula>B47="Yes"</formula>
    </cfRule>
  </conditionalFormatting>
  <conditionalFormatting sqref="E47">
    <cfRule type="expression" dxfId="5157" priority="1453">
      <formula>B47="In Progress"</formula>
    </cfRule>
    <cfRule type="expression" dxfId="5156" priority="1454">
      <formula>B47="Not Needed"</formula>
    </cfRule>
    <cfRule type="expression" dxfId="5155" priority="1455">
      <formula>AND(E47&gt;=TODAY(), E47&lt;=(TODAY()+7), OR(B47="No",B47="In progress", B47=""))</formula>
    </cfRule>
    <cfRule type="expression" dxfId="5154" priority="1456">
      <formula>AND(E47&lt;TODAY(),OR(B47="No",B47="In progress", B47=""))</formula>
    </cfRule>
    <cfRule type="expression" dxfId="5153" priority="1457">
      <formula>B47="Yes"</formula>
    </cfRule>
  </conditionalFormatting>
  <conditionalFormatting sqref="E47">
    <cfRule type="expression" dxfId="5152" priority="1458">
      <formula>B47="In Progress"</formula>
    </cfRule>
    <cfRule type="expression" dxfId="5151" priority="1459">
      <formula>B47="Not Needed"</formula>
    </cfRule>
    <cfRule type="expression" dxfId="5150" priority="1460">
      <formula>AND(E47&gt;=TODAY(), E47&lt;=(TODAY()+7), OR(B47="No",B47="In progress", B47=""))</formula>
    </cfRule>
    <cfRule type="expression" dxfId="5149" priority="1461">
      <formula>AND(E47&lt;TODAY(),OR(B47="No",B47="In progress", B47=""))</formula>
    </cfRule>
    <cfRule type="expression" dxfId="5148" priority="1462">
      <formula>B47="Yes"</formula>
    </cfRule>
  </conditionalFormatting>
  <conditionalFormatting sqref="E47">
    <cfRule type="expression" dxfId="5147" priority="1463">
      <formula>B47="In Progress"</formula>
    </cfRule>
    <cfRule type="expression" dxfId="5146" priority="1464">
      <formula>B47="Not Needed"</formula>
    </cfRule>
    <cfRule type="expression" dxfId="5145" priority="1465">
      <formula>AND(E47&gt;=TODAY(), E47&lt;=(TODAY()+7), OR(B47="No",B47="In progress", B47=""))</formula>
    </cfRule>
    <cfRule type="expression" dxfId="5144" priority="1466">
      <formula>AND(E47&lt;TODAY(),OR(B47="No",B47="In progress", B47=""))</formula>
    </cfRule>
    <cfRule type="expression" dxfId="5143" priority="1467">
      <formula>B47="Yes"</formula>
    </cfRule>
  </conditionalFormatting>
  <conditionalFormatting sqref="E47">
    <cfRule type="expression" dxfId="5142" priority="1468">
      <formula>B47="In Progress"</formula>
    </cfRule>
    <cfRule type="expression" dxfId="5141" priority="1469">
      <formula>B47="Not Needed"</formula>
    </cfRule>
    <cfRule type="expression" dxfId="5140" priority="1470">
      <formula>AND(E47&gt;=TODAY(), E47&lt;=(TODAY()+7), OR(B47="No",B47="In progress", B47=""))</formula>
    </cfRule>
    <cfRule type="expression" dxfId="5139" priority="1471">
      <formula>AND(E47&lt;TODAY(),OR(B47="No",B47="In progress", B47=""))</formula>
    </cfRule>
    <cfRule type="expression" dxfId="5138" priority="1472">
      <formula>B47="Yes"</formula>
    </cfRule>
  </conditionalFormatting>
  <conditionalFormatting sqref="E48">
    <cfRule type="expression" dxfId="5137" priority="1473">
      <formula>B48="In Progress"</formula>
    </cfRule>
    <cfRule type="expression" dxfId="5136" priority="1474">
      <formula>B48="Not Needed"</formula>
    </cfRule>
    <cfRule type="expression" dxfId="5135" priority="1475">
      <formula>AND(E48&gt;=TODAY(), E48&lt;=(TODAY()+7), OR(B48="No",B48="In progress", B48=""))</formula>
    </cfRule>
    <cfRule type="expression" dxfId="5134" priority="1476">
      <formula>AND(E48&lt;TODAY(),OR(B48="No",B48="In progress", B48=""))</formula>
    </cfRule>
    <cfRule type="expression" dxfId="5133" priority="1477">
      <formula>B48="Yes"</formula>
    </cfRule>
  </conditionalFormatting>
  <conditionalFormatting sqref="E48">
    <cfRule type="expression" dxfId="5132" priority="1478">
      <formula>B48="In Progress"</formula>
    </cfRule>
    <cfRule type="expression" dxfId="5131" priority="1479">
      <formula>B48="Not Needed"</formula>
    </cfRule>
    <cfRule type="expression" dxfId="5130" priority="1480">
      <formula>AND(E48&gt;=TODAY(), E48&lt;=(TODAY()+7), OR(B48="No",B48="In progress", B48=""))</formula>
    </cfRule>
    <cfRule type="expression" dxfId="5129" priority="1481">
      <formula>AND(E48&lt;TODAY(),OR(B48="No",B48="In progress", B48=""))</formula>
    </cfRule>
    <cfRule type="expression" dxfId="5128" priority="1482">
      <formula>B48="Yes"</formula>
    </cfRule>
  </conditionalFormatting>
  <conditionalFormatting sqref="E48">
    <cfRule type="expression" dxfId="5127" priority="1483">
      <formula>B48="In Progress"</formula>
    </cfRule>
    <cfRule type="expression" dxfId="5126" priority="1484">
      <formula>B48="Not Needed"</formula>
    </cfRule>
    <cfRule type="expression" dxfId="5125" priority="1485">
      <formula>AND(E48&gt;=TODAY(), E48&lt;=(TODAY()+7), OR(B48="No",B48="In progress", B48=""))</formula>
    </cfRule>
    <cfRule type="expression" dxfId="5124" priority="1486">
      <formula>AND(E48&lt;TODAY(),OR(B48="No",B48="In progress", B48=""))</formula>
    </cfRule>
    <cfRule type="expression" dxfId="5123" priority="1487">
      <formula>B48="Yes"</formula>
    </cfRule>
  </conditionalFormatting>
  <conditionalFormatting sqref="E48">
    <cfRule type="expression" dxfId="5122" priority="1488">
      <formula>B48="In Progress"</formula>
    </cfRule>
    <cfRule type="expression" dxfId="5121" priority="1489">
      <formula>B48="Not Needed"</formula>
    </cfRule>
    <cfRule type="expression" dxfId="5120" priority="1490">
      <formula>AND(E48&gt;=TODAY(), E48&lt;=(TODAY()+7), OR(B48="No",B48="In progress", B48=""))</formula>
    </cfRule>
    <cfRule type="expression" dxfId="5119" priority="1491">
      <formula>AND(E48&lt;TODAY(),OR(B48="No",B48="In progress", B48=""))</formula>
    </cfRule>
    <cfRule type="expression" dxfId="5118" priority="1492">
      <formula>B48="Yes"</formula>
    </cfRule>
  </conditionalFormatting>
  <conditionalFormatting sqref="E48">
    <cfRule type="expression" dxfId="5117" priority="1493">
      <formula>B48="In Progress"</formula>
    </cfRule>
    <cfRule type="expression" dxfId="5116" priority="1494">
      <formula>B48="Not Needed"</formula>
    </cfRule>
    <cfRule type="expression" dxfId="5115" priority="1495">
      <formula>AND(E48&gt;=TODAY(), E48&lt;=(TODAY()+7), OR(B48="No",B48="In progress", B48=""))</formula>
    </cfRule>
    <cfRule type="expression" dxfId="5114" priority="1496">
      <formula>AND(E48&lt;TODAY(),OR(B48="No",B48="In progress", B48=""))</formula>
    </cfRule>
    <cfRule type="expression" dxfId="5113" priority="1497">
      <formula>B48="Yes"</formula>
    </cfRule>
  </conditionalFormatting>
  <conditionalFormatting sqref="E48">
    <cfRule type="expression" dxfId="5112" priority="1498">
      <formula>B48="In Progress"</formula>
    </cfRule>
    <cfRule type="expression" dxfId="5111" priority="1499">
      <formula>B48="Not Needed"</formula>
    </cfRule>
    <cfRule type="expression" dxfId="5110" priority="1500">
      <formula>AND(E48&gt;=TODAY(), E48&lt;=(TODAY()+7), OR(B48="No",B48="In progress", B48=""))</formula>
    </cfRule>
    <cfRule type="expression" dxfId="5109" priority="1501">
      <formula>AND(E48&lt;TODAY(),OR(B48="No",B48="In progress", B48=""))</formula>
    </cfRule>
    <cfRule type="expression" dxfId="5108" priority="1502">
      <formula>B48="Yes"</formula>
    </cfRule>
  </conditionalFormatting>
  <conditionalFormatting sqref="E48">
    <cfRule type="expression" dxfId="5107" priority="1503">
      <formula>B48="In Progress"</formula>
    </cfRule>
    <cfRule type="expression" dxfId="5106" priority="1504">
      <formula>B48="Not Needed"</formula>
    </cfRule>
    <cfRule type="expression" dxfId="5105" priority="1505">
      <formula>AND(E48&gt;=TODAY(), E48&lt;=(TODAY()+7), OR(B48="No",B48="In progress", B48=""))</formula>
    </cfRule>
    <cfRule type="expression" dxfId="5104" priority="1506">
      <formula>AND(E48&lt;TODAY(),OR(B48="No",B48="In progress", B48=""))</formula>
    </cfRule>
    <cfRule type="expression" dxfId="5103" priority="1507">
      <formula>B48="Yes"</formula>
    </cfRule>
  </conditionalFormatting>
  <conditionalFormatting sqref="E48">
    <cfRule type="expression" dxfId="5102" priority="1508">
      <formula>B48="In Progress"</formula>
    </cfRule>
    <cfRule type="expression" dxfId="5101" priority="1509">
      <formula>B48="Not Needed"</formula>
    </cfRule>
    <cfRule type="expression" dxfId="5100" priority="1510">
      <formula>AND(E48&gt;=TODAY(), E48&lt;=(TODAY()+7), OR(B48="No",B48="In progress", B48=""))</formula>
    </cfRule>
    <cfRule type="expression" dxfId="5099" priority="1511">
      <formula>AND(E48&lt;TODAY(),OR(B48="No",B48="In progress", B48=""))</formula>
    </cfRule>
    <cfRule type="expression" dxfId="5098" priority="1512">
      <formula>B48="Yes"</formula>
    </cfRule>
  </conditionalFormatting>
  <conditionalFormatting sqref="E48">
    <cfRule type="expression" dxfId="5097" priority="1513">
      <formula>B48="In Progress"</formula>
    </cfRule>
    <cfRule type="expression" dxfId="5096" priority="1514">
      <formula>B48="Not Needed"</formula>
    </cfRule>
    <cfRule type="expression" dxfId="5095" priority="1515">
      <formula>AND(E48&gt;=TODAY(), E48&lt;=(TODAY()+7), OR(B48="No",B48="In progress", B48=""))</formula>
    </cfRule>
    <cfRule type="expression" dxfId="5094" priority="1516">
      <formula>AND(E48&lt;TODAY(),OR(B48="No",B48="In progress", B48=""))</formula>
    </cfRule>
    <cfRule type="expression" dxfId="5093" priority="1517">
      <formula>B48="Yes"</formula>
    </cfRule>
  </conditionalFormatting>
  <conditionalFormatting sqref="E48">
    <cfRule type="expression" dxfId="5092" priority="1518">
      <formula>B48="In Progress"</formula>
    </cfRule>
    <cfRule type="expression" dxfId="5091" priority="1519">
      <formula>B48="Not Needed"</formula>
    </cfRule>
    <cfRule type="expression" dxfId="5090" priority="1520">
      <formula>AND(E48&gt;=TODAY(), E48&lt;=(TODAY()+7), OR(B48="No",B48="In progress", B48=""))</formula>
    </cfRule>
    <cfRule type="expression" dxfId="5089" priority="1521">
      <formula>AND(E48&lt;TODAY(),OR(B48="No",B48="In progress", B48=""))</formula>
    </cfRule>
    <cfRule type="expression" dxfId="5088" priority="1522">
      <formula>B48="Yes"</formula>
    </cfRule>
  </conditionalFormatting>
  <conditionalFormatting sqref="E49">
    <cfRule type="expression" dxfId="5087" priority="1523">
      <formula>B49="In Progress"</formula>
    </cfRule>
    <cfRule type="expression" dxfId="5086" priority="1524">
      <formula>B49="Not Needed"</formula>
    </cfRule>
    <cfRule type="expression" dxfId="5085" priority="1525">
      <formula>AND(E49&gt;=TODAY(), E49&lt;=(TODAY()+7), OR(B49="No",B49="In progress", B49=""))</formula>
    </cfRule>
    <cfRule type="expression" dxfId="5084" priority="1526">
      <formula>AND(E49&lt;TODAY(),OR(B49="No",B49="In progress", B49=""))</formula>
    </cfRule>
    <cfRule type="expression" dxfId="5083" priority="1527">
      <formula>B49="Yes"</formula>
    </cfRule>
  </conditionalFormatting>
  <conditionalFormatting sqref="E49">
    <cfRule type="expression" dxfId="5082" priority="1528">
      <formula>B49="In Progress"</formula>
    </cfRule>
    <cfRule type="expression" dxfId="5081" priority="1529">
      <formula>B49="Not Needed"</formula>
    </cfRule>
    <cfRule type="expression" dxfId="5080" priority="1530">
      <formula>AND(E49&gt;=TODAY(), E49&lt;=(TODAY()+7), OR(B49="No",B49="In progress", B49=""))</formula>
    </cfRule>
    <cfRule type="expression" dxfId="5079" priority="1531">
      <formula>AND(E49&lt;TODAY(),OR(B49="No",B49="In progress", B49=""))</formula>
    </cfRule>
    <cfRule type="expression" dxfId="5078" priority="1532">
      <formula>B49="Yes"</formula>
    </cfRule>
  </conditionalFormatting>
  <conditionalFormatting sqref="E49">
    <cfRule type="expression" dxfId="5077" priority="1533">
      <formula>B49="In Progress"</formula>
    </cfRule>
    <cfRule type="expression" dxfId="5076" priority="1534">
      <formula>B49="Not Needed"</formula>
    </cfRule>
    <cfRule type="expression" dxfId="5075" priority="1535">
      <formula>AND(E49&gt;=TODAY(), E49&lt;=(TODAY()+7), OR(B49="No",B49="In progress", B49=""))</formula>
    </cfRule>
    <cfRule type="expression" dxfId="5074" priority="1536">
      <formula>AND(E49&lt;TODAY(),OR(B49="No",B49="In progress", B49=""))</formula>
    </cfRule>
    <cfRule type="expression" dxfId="5073" priority="1537">
      <formula>B49="Yes"</formula>
    </cfRule>
  </conditionalFormatting>
  <conditionalFormatting sqref="E49">
    <cfRule type="expression" dxfId="5072" priority="1538">
      <formula>B49="In Progress"</formula>
    </cfRule>
    <cfRule type="expression" dxfId="5071" priority="1539">
      <formula>B49="Not Needed"</formula>
    </cfRule>
    <cfRule type="expression" dxfId="5070" priority="1540">
      <formula>AND(E49&gt;=TODAY(), E49&lt;=(TODAY()+7), OR(B49="No",B49="In progress", B49=""))</formula>
    </cfRule>
    <cfRule type="expression" dxfId="5069" priority="1541">
      <formula>AND(E49&lt;TODAY(),OR(B49="No",B49="In progress", B49=""))</formula>
    </cfRule>
    <cfRule type="expression" dxfId="5068" priority="1542">
      <formula>B49="Yes"</formula>
    </cfRule>
  </conditionalFormatting>
  <conditionalFormatting sqref="E49">
    <cfRule type="expression" dxfId="5067" priority="1543">
      <formula>B49="In Progress"</formula>
    </cfRule>
    <cfRule type="expression" dxfId="5066" priority="1544">
      <formula>B49="Not Needed"</formula>
    </cfRule>
    <cfRule type="expression" dxfId="5065" priority="1545">
      <formula>AND(E49&gt;=TODAY(), E49&lt;=(TODAY()+7), OR(B49="No",B49="In progress", B49=""))</formula>
    </cfRule>
    <cfRule type="expression" dxfId="5064" priority="1546">
      <formula>AND(E49&lt;TODAY(),OR(B49="No",B49="In progress", B49=""))</formula>
    </cfRule>
    <cfRule type="expression" dxfId="5063" priority="1547">
      <formula>B49="Yes"</formula>
    </cfRule>
  </conditionalFormatting>
  <conditionalFormatting sqref="E49">
    <cfRule type="expression" dxfId="5062" priority="1548">
      <formula>B49="In Progress"</formula>
    </cfRule>
    <cfRule type="expression" dxfId="5061" priority="1549">
      <formula>B49="Not Needed"</formula>
    </cfRule>
    <cfRule type="expression" dxfId="5060" priority="1550">
      <formula>AND(E49&gt;=TODAY(), E49&lt;=(TODAY()+7), OR(B49="No",B49="In progress", B49=""))</formula>
    </cfRule>
    <cfRule type="expression" dxfId="5059" priority="1551">
      <formula>AND(E49&lt;TODAY(),OR(B49="No",B49="In progress", B49=""))</formula>
    </cfRule>
    <cfRule type="expression" dxfId="5058" priority="1552">
      <formula>B49="Yes"</formula>
    </cfRule>
  </conditionalFormatting>
  <conditionalFormatting sqref="E49">
    <cfRule type="expression" dxfId="5057" priority="1553">
      <formula>B49="In Progress"</formula>
    </cfRule>
    <cfRule type="expression" dxfId="5056" priority="1554">
      <formula>B49="Not Needed"</formula>
    </cfRule>
    <cfRule type="expression" dxfId="5055" priority="1555">
      <formula>AND(E49&gt;=TODAY(), E49&lt;=(TODAY()+7), OR(B49="No",B49="In progress", B49=""))</formula>
    </cfRule>
    <cfRule type="expression" dxfId="5054" priority="1556">
      <formula>AND(E49&lt;TODAY(),OR(B49="No",B49="In progress", B49=""))</formula>
    </cfRule>
    <cfRule type="expression" dxfId="5053" priority="1557">
      <formula>B49="Yes"</formula>
    </cfRule>
  </conditionalFormatting>
  <conditionalFormatting sqref="E49">
    <cfRule type="expression" dxfId="5052" priority="1558">
      <formula>B49="In Progress"</formula>
    </cfRule>
    <cfRule type="expression" dxfId="5051" priority="1559">
      <formula>B49="Not Needed"</formula>
    </cfRule>
    <cfRule type="expression" dxfId="5050" priority="1560">
      <formula>AND(E49&gt;=TODAY(), E49&lt;=(TODAY()+7), OR(B49="No",B49="In progress", B49=""))</formula>
    </cfRule>
    <cfRule type="expression" dxfId="5049" priority="1561">
      <formula>AND(E49&lt;TODAY(),OR(B49="No",B49="In progress", B49=""))</formula>
    </cfRule>
    <cfRule type="expression" dxfId="5048" priority="1562">
      <formula>B49="Yes"</formula>
    </cfRule>
  </conditionalFormatting>
  <conditionalFormatting sqref="E49">
    <cfRule type="expression" dxfId="5047" priority="1563">
      <formula>B49="In Progress"</formula>
    </cfRule>
    <cfRule type="expression" dxfId="5046" priority="1564">
      <formula>B49="Not Needed"</formula>
    </cfRule>
    <cfRule type="expression" dxfId="5045" priority="1565">
      <formula>AND(E49&gt;=TODAY(), E49&lt;=(TODAY()+7), OR(B49="No",B49="In progress", B49=""))</formula>
    </cfRule>
    <cfRule type="expression" dxfId="5044" priority="1566">
      <formula>AND(E49&lt;TODAY(),OR(B49="No",B49="In progress", B49=""))</formula>
    </cfRule>
    <cfRule type="expression" dxfId="5043" priority="1567">
      <formula>B49="Yes"</formula>
    </cfRule>
  </conditionalFormatting>
  <conditionalFormatting sqref="E49">
    <cfRule type="expression" dxfId="5042" priority="1568">
      <formula>B49="In Progress"</formula>
    </cfRule>
    <cfRule type="expression" dxfId="5041" priority="1569">
      <formula>B49="Not Needed"</formula>
    </cfRule>
    <cfRule type="expression" dxfId="5040" priority="1570">
      <formula>AND(E49&gt;=TODAY(), E49&lt;=(TODAY()+7), OR(B49="No",B49="In progress", B49=""))</formula>
    </cfRule>
    <cfRule type="expression" dxfId="5039" priority="1571">
      <formula>AND(E49&lt;TODAY(),OR(B49="No",B49="In progress", B49=""))</formula>
    </cfRule>
    <cfRule type="expression" dxfId="5038" priority="1572">
      <formula>B49="Yes"</formula>
    </cfRule>
  </conditionalFormatting>
  <conditionalFormatting sqref="E50">
    <cfRule type="expression" dxfId="5037" priority="1573">
      <formula>B50="In Progress"</formula>
    </cfRule>
    <cfRule type="expression" dxfId="5036" priority="1574">
      <formula>B50="Not Needed"</formula>
    </cfRule>
    <cfRule type="expression" dxfId="5035" priority="1575">
      <formula>AND(E50&gt;=TODAY(), E50&lt;=(TODAY()+7), OR(B50="No",B50="In progress", B50=""))</formula>
    </cfRule>
    <cfRule type="expression" dxfId="5034" priority="1576">
      <formula>AND(E50&lt;TODAY(),OR(B50="No",B50="In progress", B50=""))</formula>
    </cfRule>
    <cfRule type="expression" dxfId="5033" priority="1577">
      <formula>B50="Yes"</formula>
    </cfRule>
  </conditionalFormatting>
  <conditionalFormatting sqref="E50">
    <cfRule type="expression" dxfId="5032" priority="1578">
      <formula>B50="In Progress"</formula>
    </cfRule>
    <cfRule type="expression" dxfId="5031" priority="1579">
      <formula>B50="Not Needed"</formula>
    </cfRule>
    <cfRule type="expression" dxfId="5030" priority="1580">
      <formula>AND(E50&gt;=TODAY(), E50&lt;=(TODAY()+7), OR(B50="No",B50="In progress", B50=""))</formula>
    </cfRule>
    <cfRule type="expression" dxfId="5029" priority="1581">
      <formula>AND(E50&lt;TODAY(),OR(B50="No",B50="In progress", B50=""))</formula>
    </cfRule>
    <cfRule type="expression" dxfId="5028" priority="1582">
      <formula>B50="Yes"</formula>
    </cfRule>
  </conditionalFormatting>
  <conditionalFormatting sqref="E50">
    <cfRule type="expression" dxfId="5027" priority="1583">
      <formula>B50="In Progress"</formula>
    </cfRule>
    <cfRule type="expression" dxfId="5026" priority="1584">
      <formula>B50="Not Needed"</formula>
    </cfRule>
    <cfRule type="expression" dxfId="5025" priority="1585">
      <formula>AND(E50&gt;=TODAY(), E50&lt;=(TODAY()+7), OR(B50="No",B50="In progress", B50=""))</formula>
    </cfRule>
    <cfRule type="expression" dxfId="5024" priority="1586">
      <formula>AND(E50&lt;TODAY(),OR(B50="No",B50="In progress", B50=""))</formula>
    </cfRule>
    <cfRule type="expression" dxfId="5023" priority="1587">
      <formula>B50="Yes"</formula>
    </cfRule>
  </conditionalFormatting>
  <conditionalFormatting sqref="E50">
    <cfRule type="expression" dxfId="5022" priority="1588">
      <formula>B50="In Progress"</formula>
    </cfRule>
    <cfRule type="expression" dxfId="5021" priority="1589">
      <formula>B50="Not Needed"</formula>
    </cfRule>
    <cfRule type="expression" dxfId="5020" priority="1590">
      <formula>AND(E50&gt;=TODAY(), E50&lt;=(TODAY()+7), OR(B50="No",B50="In progress", B50=""))</formula>
    </cfRule>
    <cfRule type="expression" dxfId="5019" priority="1591">
      <formula>AND(E50&lt;TODAY(),OR(B50="No",B50="In progress", B50=""))</formula>
    </cfRule>
    <cfRule type="expression" dxfId="5018" priority="1592">
      <formula>B50="Yes"</formula>
    </cfRule>
  </conditionalFormatting>
  <conditionalFormatting sqref="E50">
    <cfRule type="expression" dxfId="5017" priority="1593">
      <formula>B50="In Progress"</formula>
    </cfRule>
    <cfRule type="expression" dxfId="5016" priority="1594">
      <formula>B50="Not Needed"</formula>
    </cfRule>
    <cfRule type="expression" dxfId="5015" priority="1595">
      <formula>AND(E50&gt;=TODAY(), E50&lt;=(TODAY()+7), OR(B50="No",B50="In progress", B50=""))</formula>
    </cfRule>
    <cfRule type="expression" dxfId="5014" priority="1596">
      <formula>AND(E50&lt;TODAY(),OR(B50="No",B50="In progress", B50=""))</formula>
    </cfRule>
    <cfRule type="expression" dxfId="5013" priority="1597">
      <formula>B50="Yes"</formula>
    </cfRule>
  </conditionalFormatting>
  <conditionalFormatting sqref="E50">
    <cfRule type="expression" dxfId="5012" priority="1598">
      <formula>B50="In Progress"</formula>
    </cfRule>
    <cfRule type="expression" dxfId="5011" priority="1599">
      <formula>B50="Not Needed"</formula>
    </cfRule>
    <cfRule type="expression" dxfId="5010" priority="1600">
      <formula>AND(E50&gt;=TODAY(), E50&lt;=(TODAY()+7), OR(B50="No",B50="In progress", B50=""))</formula>
    </cfRule>
    <cfRule type="expression" dxfId="5009" priority="1601">
      <formula>AND(E50&lt;TODAY(),OR(B50="No",B50="In progress", B50=""))</formula>
    </cfRule>
    <cfRule type="expression" dxfId="5008" priority="1602">
      <formula>B50="Yes"</formula>
    </cfRule>
  </conditionalFormatting>
  <conditionalFormatting sqref="E50">
    <cfRule type="expression" dxfId="5007" priority="1603">
      <formula>B50="In Progress"</formula>
    </cfRule>
    <cfRule type="expression" dxfId="5006" priority="1604">
      <formula>B50="Not Needed"</formula>
    </cfRule>
    <cfRule type="expression" dxfId="5005" priority="1605">
      <formula>AND(E50&gt;=TODAY(), E50&lt;=(TODAY()+7), OR(B50="No",B50="In progress", B50=""))</formula>
    </cfRule>
    <cfRule type="expression" dxfId="5004" priority="1606">
      <formula>AND(E50&lt;TODAY(),OR(B50="No",B50="In progress", B50=""))</formula>
    </cfRule>
    <cfRule type="expression" dxfId="5003" priority="1607">
      <formula>B50="Yes"</formula>
    </cfRule>
  </conditionalFormatting>
  <conditionalFormatting sqref="E50">
    <cfRule type="expression" dxfId="5002" priority="1608">
      <formula>B50="In Progress"</formula>
    </cfRule>
    <cfRule type="expression" dxfId="5001" priority="1609">
      <formula>B50="Not Needed"</formula>
    </cfRule>
    <cfRule type="expression" dxfId="5000" priority="1610">
      <formula>AND(E50&gt;=TODAY(), E50&lt;=(TODAY()+7), OR(B50="No",B50="In progress", B50=""))</formula>
    </cfRule>
    <cfRule type="expression" dxfId="4999" priority="1611">
      <formula>AND(E50&lt;TODAY(),OR(B50="No",B50="In progress", B50=""))</formula>
    </cfRule>
    <cfRule type="expression" dxfId="4998" priority="1612">
      <formula>B50="Yes"</formula>
    </cfRule>
  </conditionalFormatting>
  <conditionalFormatting sqref="E50">
    <cfRule type="expression" dxfId="4997" priority="1613">
      <formula>B50="In Progress"</formula>
    </cfRule>
    <cfRule type="expression" dxfId="4996" priority="1614">
      <formula>B50="Not Needed"</formula>
    </cfRule>
    <cfRule type="expression" dxfId="4995" priority="1615">
      <formula>AND(E50&gt;=TODAY(), E50&lt;=(TODAY()+7), OR(B50="No",B50="In progress", B50=""))</formula>
    </cfRule>
    <cfRule type="expression" dxfId="4994" priority="1616">
      <formula>AND(E50&lt;TODAY(),OR(B50="No",B50="In progress", B50=""))</formula>
    </cfRule>
    <cfRule type="expression" dxfId="4993" priority="1617">
      <formula>B50="Yes"</formula>
    </cfRule>
  </conditionalFormatting>
  <conditionalFormatting sqref="E50">
    <cfRule type="expression" dxfId="4992" priority="1618">
      <formula>B50="In Progress"</formula>
    </cfRule>
    <cfRule type="expression" dxfId="4991" priority="1619">
      <formula>B50="Not Needed"</formula>
    </cfRule>
    <cfRule type="expression" dxfId="4990" priority="1620">
      <formula>AND(E50&gt;=TODAY(), E50&lt;=(TODAY()+7), OR(B50="No",B50="In progress", B50=""))</formula>
    </cfRule>
    <cfRule type="expression" dxfId="4989" priority="1621">
      <formula>AND(E50&lt;TODAY(),OR(B50="No",B50="In progress", B50=""))</formula>
    </cfRule>
    <cfRule type="expression" dxfId="4988" priority="1622">
      <formula>B50="Yes"</formula>
    </cfRule>
  </conditionalFormatting>
  <conditionalFormatting sqref="E51">
    <cfRule type="expression" dxfId="4987" priority="1623">
      <formula>B51="In Progress"</formula>
    </cfRule>
    <cfRule type="expression" dxfId="4986" priority="1624">
      <formula>B51="Not Needed"</formula>
    </cfRule>
    <cfRule type="expression" dxfId="4985" priority="1625">
      <formula>AND(E51&gt;=TODAY(), E51&lt;=(TODAY()+7), OR(B51="No",B51="In progress", B51=""))</formula>
    </cfRule>
    <cfRule type="expression" dxfId="4984" priority="1626">
      <formula>AND(E51&lt;TODAY(),OR(B51="No",B51="In progress", B51=""))</formula>
    </cfRule>
    <cfRule type="expression" dxfId="4983" priority="1627">
      <formula>B51="Yes"</formula>
    </cfRule>
  </conditionalFormatting>
  <conditionalFormatting sqref="E51">
    <cfRule type="expression" dxfId="4982" priority="1628">
      <formula>B51="In Progress"</formula>
    </cfRule>
    <cfRule type="expression" dxfId="4981" priority="1629">
      <formula>B51="Not Needed"</formula>
    </cfRule>
    <cfRule type="expression" dxfId="4980" priority="1630">
      <formula>AND(E51&gt;=TODAY(), E51&lt;=(TODAY()+7), OR(B51="No",B51="In progress", B51=""))</formula>
    </cfRule>
    <cfRule type="expression" dxfId="4979" priority="1631">
      <formula>AND(E51&lt;TODAY(),OR(B51="No",B51="In progress", B51=""))</formula>
    </cfRule>
    <cfRule type="expression" dxfId="4978" priority="1632">
      <formula>B51="Yes"</formula>
    </cfRule>
  </conditionalFormatting>
  <conditionalFormatting sqref="E51">
    <cfRule type="expression" dxfId="4977" priority="1633">
      <formula>B51="In Progress"</formula>
    </cfRule>
    <cfRule type="expression" dxfId="4976" priority="1634">
      <formula>B51="Not Needed"</formula>
    </cfRule>
    <cfRule type="expression" dxfId="4975" priority="1635">
      <formula>AND(E51&gt;=TODAY(), E51&lt;=(TODAY()+7), OR(B51="No",B51="In progress", B51=""))</formula>
    </cfRule>
    <cfRule type="expression" dxfId="4974" priority="1636">
      <formula>AND(E51&lt;TODAY(),OR(B51="No",B51="In progress", B51=""))</formula>
    </cfRule>
    <cfRule type="expression" dxfId="4973" priority="1637">
      <formula>B51="Yes"</formula>
    </cfRule>
  </conditionalFormatting>
  <conditionalFormatting sqref="E51">
    <cfRule type="expression" dxfId="4972" priority="1638">
      <formula>B51="In Progress"</formula>
    </cfRule>
    <cfRule type="expression" dxfId="4971" priority="1639">
      <formula>B51="Not Needed"</formula>
    </cfRule>
    <cfRule type="expression" dxfId="4970" priority="1640">
      <formula>AND(E51&gt;=TODAY(), E51&lt;=(TODAY()+7), OR(B51="No",B51="In progress", B51=""))</formula>
    </cfRule>
    <cfRule type="expression" dxfId="4969" priority="1641">
      <formula>AND(E51&lt;TODAY(),OR(B51="No",B51="In progress", B51=""))</formula>
    </cfRule>
    <cfRule type="expression" dxfId="4968" priority="1642">
      <formula>B51="Yes"</formula>
    </cfRule>
  </conditionalFormatting>
  <conditionalFormatting sqref="E51">
    <cfRule type="expression" dxfId="4967" priority="1643">
      <formula>B51="In Progress"</formula>
    </cfRule>
    <cfRule type="expression" dxfId="4966" priority="1644">
      <formula>B51="Not Needed"</formula>
    </cfRule>
    <cfRule type="expression" dxfId="4965" priority="1645">
      <formula>AND(E51&gt;=TODAY(), E51&lt;=(TODAY()+7), OR(B51="No",B51="In progress", B51=""))</formula>
    </cfRule>
    <cfRule type="expression" dxfId="4964" priority="1646">
      <formula>AND(E51&lt;TODAY(),OR(B51="No",B51="In progress", B51=""))</formula>
    </cfRule>
    <cfRule type="expression" dxfId="4963" priority="1647">
      <formula>B51="Yes"</formula>
    </cfRule>
  </conditionalFormatting>
  <conditionalFormatting sqref="E51">
    <cfRule type="expression" dxfId="4962" priority="1648">
      <formula>B51="In Progress"</formula>
    </cfRule>
    <cfRule type="expression" dxfId="4961" priority="1649">
      <formula>B51="Not Needed"</formula>
    </cfRule>
    <cfRule type="expression" dxfId="4960" priority="1650">
      <formula>AND(E51&gt;=TODAY(), E51&lt;=(TODAY()+7), OR(B51="No",B51="In progress", B51=""))</formula>
    </cfRule>
    <cfRule type="expression" dxfId="4959" priority="1651">
      <formula>AND(E51&lt;TODAY(),OR(B51="No",B51="In progress", B51=""))</formula>
    </cfRule>
    <cfRule type="expression" dxfId="4958" priority="1652">
      <formula>B51="Yes"</formula>
    </cfRule>
  </conditionalFormatting>
  <conditionalFormatting sqref="E51">
    <cfRule type="expression" dxfId="4957" priority="1653">
      <formula>B51="In Progress"</formula>
    </cfRule>
    <cfRule type="expression" dxfId="4956" priority="1654">
      <formula>B51="Not Needed"</formula>
    </cfRule>
    <cfRule type="expression" dxfId="4955" priority="1655">
      <formula>AND(E51&gt;=TODAY(), E51&lt;=(TODAY()+7), OR(B51="No",B51="In progress", B51=""))</formula>
    </cfRule>
    <cfRule type="expression" dxfId="4954" priority="1656">
      <formula>AND(E51&lt;TODAY(),OR(B51="No",B51="In progress", B51=""))</formula>
    </cfRule>
    <cfRule type="expression" dxfId="4953" priority="1657">
      <formula>B51="Yes"</formula>
    </cfRule>
  </conditionalFormatting>
  <conditionalFormatting sqref="E51">
    <cfRule type="expression" dxfId="4952" priority="1658">
      <formula>B51="In Progress"</formula>
    </cfRule>
    <cfRule type="expression" dxfId="4951" priority="1659">
      <formula>B51="Not Needed"</formula>
    </cfRule>
    <cfRule type="expression" dxfId="4950" priority="1660">
      <formula>AND(E51&gt;=TODAY(), E51&lt;=(TODAY()+7), OR(B51="No",B51="In progress", B51=""))</formula>
    </cfRule>
    <cfRule type="expression" dxfId="4949" priority="1661">
      <formula>AND(E51&lt;TODAY(),OR(B51="No",B51="In progress", B51=""))</formula>
    </cfRule>
    <cfRule type="expression" dxfId="4948" priority="1662">
      <formula>B51="Yes"</formula>
    </cfRule>
  </conditionalFormatting>
  <conditionalFormatting sqref="E51">
    <cfRule type="expression" dxfId="4947" priority="1663">
      <formula>B51="In Progress"</formula>
    </cfRule>
    <cfRule type="expression" dxfId="4946" priority="1664">
      <formula>B51="Not Needed"</formula>
    </cfRule>
    <cfRule type="expression" dxfId="4945" priority="1665">
      <formula>AND(E51&gt;=TODAY(), E51&lt;=(TODAY()+7), OR(B51="No",B51="In progress", B51=""))</formula>
    </cfRule>
    <cfRule type="expression" dxfId="4944" priority="1666">
      <formula>AND(E51&lt;TODAY(),OR(B51="No",B51="In progress", B51=""))</formula>
    </cfRule>
    <cfRule type="expression" dxfId="4943" priority="1667">
      <formula>B51="Yes"</formula>
    </cfRule>
  </conditionalFormatting>
  <conditionalFormatting sqref="E51">
    <cfRule type="expression" dxfId="4942" priority="1668">
      <formula>B51="In Progress"</formula>
    </cfRule>
    <cfRule type="expression" dxfId="4941" priority="1669">
      <formula>B51="Not Needed"</formula>
    </cfRule>
    <cfRule type="expression" dxfId="4940" priority="1670">
      <formula>AND(E51&gt;=TODAY(), E51&lt;=(TODAY()+7), OR(B51="No",B51="In progress", B51=""))</formula>
    </cfRule>
    <cfRule type="expression" dxfId="4939" priority="1671">
      <formula>AND(E51&lt;TODAY(),OR(B51="No",B51="In progress", B51=""))</formula>
    </cfRule>
    <cfRule type="expression" dxfId="4938" priority="1672">
      <formula>B51="Yes"</formula>
    </cfRule>
  </conditionalFormatting>
  <conditionalFormatting sqref="E52">
    <cfRule type="expression" dxfId="4937" priority="1673">
      <formula>B52="In Progress"</formula>
    </cfRule>
    <cfRule type="expression" dxfId="4936" priority="1674">
      <formula>B52="Not Needed"</formula>
    </cfRule>
    <cfRule type="expression" dxfId="4935" priority="1675">
      <formula>AND(E52&gt;=TODAY(), E52&lt;=(TODAY()+7), OR(B52="No",B52="In progress", B52=""))</formula>
    </cfRule>
    <cfRule type="expression" dxfId="4934" priority="1676">
      <formula>AND(E52&lt;TODAY(),OR(B52="No",B52="In progress", B52=""))</formula>
    </cfRule>
    <cfRule type="expression" dxfId="4933" priority="1677">
      <formula>B52="Yes"</formula>
    </cfRule>
  </conditionalFormatting>
  <conditionalFormatting sqref="E52">
    <cfRule type="expression" dxfId="4932" priority="1678">
      <formula>B52="In Progress"</formula>
    </cfRule>
    <cfRule type="expression" dxfId="4931" priority="1679">
      <formula>B52="Not Needed"</formula>
    </cfRule>
    <cfRule type="expression" dxfId="4930" priority="1680">
      <formula>AND(E52&gt;=TODAY(), E52&lt;=(TODAY()+7), OR(B52="No",B52="In progress", B52=""))</formula>
    </cfRule>
    <cfRule type="expression" dxfId="4929" priority="1681">
      <formula>AND(E52&lt;TODAY(),OR(B52="No",B52="In progress", B52=""))</formula>
    </cfRule>
    <cfRule type="expression" dxfId="4928" priority="1682">
      <formula>B52="Yes"</formula>
    </cfRule>
  </conditionalFormatting>
  <conditionalFormatting sqref="E52">
    <cfRule type="expression" dxfId="4927" priority="1683">
      <formula>B52="In Progress"</formula>
    </cfRule>
    <cfRule type="expression" dxfId="4926" priority="1684">
      <formula>B52="Not Needed"</formula>
    </cfRule>
    <cfRule type="expression" dxfId="4925" priority="1685">
      <formula>AND(E52&gt;=TODAY(), E52&lt;=(TODAY()+7), OR(B52="No",B52="In progress", B52=""))</formula>
    </cfRule>
    <cfRule type="expression" dxfId="4924" priority="1686">
      <formula>AND(E52&lt;TODAY(),OR(B52="No",B52="In progress", B52=""))</formula>
    </cfRule>
    <cfRule type="expression" dxfId="4923" priority="1687">
      <formula>B52="Yes"</formula>
    </cfRule>
  </conditionalFormatting>
  <conditionalFormatting sqref="E52">
    <cfRule type="expression" dxfId="4922" priority="1688">
      <formula>B52="In Progress"</formula>
    </cfRule>
    <cfRule type="expression" dxfId="4921" priority="1689">
      <formula>B52="Not Needed"</formula>
    </cfRule>
    <cfRule type="expression" dxfId="4920" priority="1690">
      <formula>AND(E52&gt;=TODAY(), E52&lt;=(TODAY()+7), OR(B52="No",B52="In progress", B52=""))</formula>
    </cfRule>
    <cfRule type="expression" dxfId="4919" priority="1691">
      <formula>AND(E52&lt;TODAY(),OR(B52="No",B52="In progress", B52=""))</formula>
    </cfRule>
    <cfRule type="expression" dxfId="4918" priority="1692">
      <formula>B52="Yes"</formula>
    </cfRule>
  </conditionalFormatting>
  <conditionalFormatting sqref="E52">
    <cfRule type="expression" dxfId="4917" priority="1693">
      <formula>B52="In Progress"</formula>
    </cfRule>
    <cfRule type="expression" dxfId="4916" priority="1694">
      <formula>B52="Not Needed"</formula>
    </cfRule>
    <cfRule type="expression" dxfId="4915" priority="1695">
      <formula>AND(E52&gt;=TODAY(), E52&lt;=(TODAY()+7), OR(B52="No",B52="In progress", B52=""))</formula>
    </cfRule>
    <cfRule type="expression" dxfId="4914" priority="1696">
      <formula>AND(E52&lt;TODAY(),OR(B52="No",B52="In progress", B52=""))</formula>
    </cfRule>
    <cfRule type="expression" dxfId="4913" priority="1697">
      <formula>B52="Yes"</formula>
    </cfRule>
  </conditionalFormatting>
  <conditionalFormatting sqref="E52">
    <cfRule type="expression" dxfId="4912" priority="1698">
      <formula>B52="In Progress"</formula>
    </cfRule>
    <cfRule type="expression" dxfId="4911" priority="1699">
      <formula>B52="Not Needed"</formula>
    </cfRule>
    <cfRule type="expression" dxfId="4910" priority="1700">
      <formula>AND(E52&gt;=TODAY(), E52&lt;=(TODAY()+7), OR(B52="No",B52="In progress", B52=""))</formula>
    </cfRule>
    <cfRule type="expression" dxfId="4909" priority="1701">
      <formula>AND(E52&lt;TODAY(),OR(B52="No",B52="In progress", B52=""))</formula>
    </cfRule>
    <cfRule type="expression" dxfId="4908" priority="1702">
      <formula>B52="Yes"</formula>
    </cfRule>
  </conditionalFormatting>
  <conditionalFormatting sqref="E52">
    <cfRule type="expression" dxfId="4907" priority="1703">
      <formula>B52="In Progress"</formula>
    </cfRule>
    <cfRule type="expression" dxfId="4906" priority="1704">
      <formula>B52="Not Needed"</formula>
    </cfRule>
    <cfRule type="expression" dxfId="4905" priority="1705">
      <formula>AND(E52&gt;=TODAY(), E52&lt;=(TODAY()+7), OR(B52="No",B52="In progress", B52=""))</formula>
    </cfRule>
    <cfRule type="expression" dxfId="4904" priority="1706">
      <formula>AND(E52&lt;TODAY(),OR(B52="No",B52="In progress", B52=""))</formula>
    </cfRule>
    <cfRule type="expression" dxfId="4903" priority="1707">
      <formula>B52="Yes"</formula>
    </cfRule>
  </conditionalFormatting>
  <conditionalFormatting sqref="E52">
    <cfRule type="expression" dxfId="4902" priority="1708">
      <formula>B52="In Progress"</formula>
    </cfRule>
    <cfRule type="expression" dxfId="4901" priority="1709">
      <formula>B52="Not Needed"</formula>
    </cfRule>
    <cfRule type="expression" dxfId="4900" priority="1710">
      <formula>AND(E52&gt;=TODAY(), E52&lt;=(TODAY()+7), OR(B52="No",B52="In progress", B52=""))</formula>
    </cfRule>
    <cfRule type="expression" dxfId="4899" priority="1711">
      <formula>AND(E52&lt;TODAY(),OR(B52="No",B52="In progress", B52=""))</formula>
    </cfRule>
    <cfRule type="expression" dxfId="4898" priority="1712">
      <formula>B52="Yes"</formula>
    </cfRule>
  </conditionalFormatting>
  <conditionalFormatting sqref="E52">
    <cfRule type="expression" dxfId="4897" priority="1713">
      <formula>B52="In Progress"</formula>
    </cfRule>
    <cfRule type="expression" dxfId="4896" priority="1714">
      <formula>B52="Not Needed"</formula>
    </cfRule>
    <cfRule type="expression" dxfId="4895" priority="1715">
      <formula>AND(E52&gt;=TODAY(), E52&lt;=(TODAY()+7), OR(B52="No",B52="In progress", B52=""))</formula>
    </cfRule>
    <cfRule type="expression" dxfId="4894" priority="1716">
      <formula>AND(E52&lt;TODAY(),OR(B52="No",B52="In progress", B52=""))</formula>
    </cfRule>
    <cfRule type="expression" dxfId="4893" priority="1717">
      <formula>B52="Yes"</formula>
    </cfRule>
  </conditionalFormatting>
  <conditionalFormatting sqref="E52">
    <cfRule type="expression" dxfId="4892" priority="1718">
      <formula>B52="In Progress"</formula>
    </cfRule>
    <cfRule type="expression" dxfId="4891" priority="1719">
      <formula>B52="Not Needed"</formula>
    </cfRule>
    <cfRule type="expression" dxfId="4890" priority="1720">
      <formula>AND(E52&gt;=TODAY(), E52&lt;=(TODAY()+7), OR(B52="No",B52="In progress", B52=""))</formula>
    </cfRule>
    <cfRule type="expression" dxfId="4889" priority="1721">
      <formula>AND(E52&lt;TODAY(),OR(B52="No",B52="In progress", B52=""))</formula>
    </cfRule>
    <cfRule type="expression" dxfId="4888" priority="1722">
      <formula>B52="Yes"</formula>
    </cfRule>
  </conditionalFormatting>
  <conditionalFormatting sqref="C35">
    <cfRule type="expression" dxfId="4887" priority="1723">
      <formula>B35="Not Needed"</formula>
    </cfRule>
  </conditionalFormatting>
  <conditionalFormatting sqref="C35">
    <cfRule type="expression" dxfId="4886" priority="1724">
      <formula>B35="Not Needed"</formula>
    </cfRule>
  </conditionalFormatting>
  <conditionalFormatting sqref="C35">
    <cfRule type="expression" dxfId="4885" priority="1725">
      <formula>B35="Not Needed"</formula>
    </cfRule>
  </conditionalFormatting>
  <conditionalFormatting sqref="C35">
    <cfRule type="expression" dxfId="4884" priority="1726">
      <formula>B35="Not Needed"</formula>
    </cfRule>
  </conditionalFormatting>
  <conditionalFormatting sqref="C35">
    <cfRule type="expression" dxfId="4883" priority="1727">
      <formula>B35="Not Needed"</formula>
    </cfRule>
  </conditionalFormatting>
  <conditionalFormatting sqref="C35">
    <cfRule type="expression" dxfId="4882" priority="1728">
      <formula>B35="Not Needed"</formula>
    </cfRule>
  </conditionalFormatting>
  <conditionalFormatting sqref="C35">
    <cfRule type="expression" dxfId="4881" priority="1729">
      <formula>B35="Not Needed"</formula>
    </cfRule>
  </conditionalFormatting>
  <conditionalFormatting sqref="C35">
    <cfRule type="expression" dxfId="4880" priority="1730">
      <formula>B35="Not Needed"</formula>
    </cfRule>
  </conditionalFormatting>
  <conditionalFormatting sqref="C35">
    <cfRule type="expression" dxfId="4879" priority="1731">
      <formula>B35="Not Needed"</formula>
    </cfRule>
  </conditionalFormatting>
  <conditionalFormatting sqref="C35">
    <cfRule type="expression" dxfId="4878" priority="1732">
      <formula>B35="Not Needed"</formula>
    </cfRule>
  </conditionalFormatting>
  <conditionalFormatting sqref="D35">
    <cfRule type="expression" dxfId="4877" priority="1733">
      <formula>B35="Not Needed"</formula>
    </cfRule>
  </conditionalFormatting>
  <conditionalFormatting sqref="D35">
    <cfRule type="expression" dxfId="4876" priority="1734">
      <formula>B35="Not Needed"</formula>
    </cfRule>
  </conditionalFormatting>
  <conditionalFormatting sqref="D35">
    <cfRule type="expression" dxfId="4875" priority="1735">
      <formula>B35="Not Needed"</formula>
    </cfRule>
  </conditionalFormatting>
  <conditionalFormatting sqref="D35">
    <cfRule type="expression" dxfId="4874" priority="1736">
      <formula>B35="Not Needed"</formula>
    </cfRule>
  </conditionalFormatting>
  <conditionalFormatting sqref="D35">
    <cfRule type="expression" dxfId="4873" priority="1737">
      <formula>B35="Not Needed"</formula>
    </cfRule>
  </conditionalFormatting>
  <conditionalFormatting sqref="D35">
    <cfRule type="expression" dxfId="4872" priority="1738">
      <formula>B35="Not Needed"</formula>
    </cfRule>
  </conditionalFormatting>
  <conditionalFormatting sqref="D35">
    <cfRule type="expression" dxfId="4871" priority="1739">
      <formula>B35="Not Needed"</formula>
    </cfRule>
  </conditionalFormatting>
  <conditionalFormatting sqref="D35">
    <cfRule type="expression" dxfId="4870" priority="1740">
      <formula>B35="Not Needed"</formula>
    </cfRule>
  </conditionalFormatting>
  <conditionalFormatting sqref="D35">
    <cfRule type="expression" dxfId="4869" priority="1741">
      <formula>B35="Not Needed"</formula>
    </cfRule>
  </conditionalFormatting>
  <conditionalFormatting sqref="D35">
    <cfRule type="expression" dxfId="4868" priority="1742">
      <formula>B35="Not Needed"</formula>
    </cfRule>
  </conditionalFormatting>
  <conditionalFormatting sqref="E35">
    <cfRule type="expression" dxfId="4867" priority="1743">
      <formula>B35="In Progress"</formula>
    </cfRule>
    <cfRule type="expression" dxfId="4866" priority="1744">
      <formula>B35="Not Needed"</formula>
    </cfRule>
    <cfRule type="expression" dxfId="4865" priority="1745">
      <formula>AND(E35&gt;=TODAY(), E35&lt;=(TODAY()+7), OR(B35="No",B35="In progress", B35=""))</formula>
    </cfRule>
    <cfRule type="expression" dxfId="4864" priority="1746">
      <formula>AND(E35&lt;TODAY(),OR(B35="No",B35="In progress", B35=""))</formula>
    </cfRule>
    <cfRule type="expression" dxfId="4863" priority="1747">
      <formula>B35="Yes"</formula>
    </cfRule>
  </conditionalFormatting>
  <conditionalFormatting sqref="E35">
    <cfRule type="expression" dxfId="4862" priority="1748">
      <formula>B35="In Progress"</formula>
    </cfRule>
    <cfRule type="expression" dxfId="4861" priority="1749">
      <formula>B35="Not Needed"</formula>
    </cfRule>
    <cfRule type="expression" dxfId="4860" priority="1750">
      <formula>AND(E35&gt;=TODAY(), E35&lt;=(TODAY()+7), OR(B35="No",B35="In progress", B35=""))</formula>
    </cfRule>
    <cfRule type="expression" dxfId="4859" priority="1751">
      <formula>AND(E35&lt;TODAY(),OR(B35="No",B35="In progress", B35=""))</formula>
    </cfRule>
    <cfRule type="expression" dxfId="4858" priority="1752">
      <formula>B35="Yes"</formula>
    </cfRule>
  </conditionalFormatting>
  <conditionalFormatting sqref="E35">
    <cfRule type="expression" dxfId="4857" priority="1753">
      <formula>B35="In Progress"</formula>
    </cfRule>
    <cfRule type="expression" dxfId="4856" priority="1754">
      <formula>B35="Not Needed"</formula>
    </cfRule>
    <cfRule type="expression" dxfId="4855" priority="1755">
      <formula>AND(E35&gt;=TODAY(), E35&lt;=(TODAY()+7), OR(B35="No",B35="In progress", B35=""))</formula>
    </cfRule>
    <cfRule type="expression" dxfId="4854" priority="1756">
      <formula>AND(E35&lt;TODAY(),OR(B35="No",B35="In progress", B35=""))</formula>
    </cfRule>
    <cfRule type="expression" dxfId="4853" priority="1757">
      <formula>B35="Yes"</formula>
    </cfRule>
  </conditionalFormatting>
  <conditionalFormatting sqref="E35">
    <cfRule type="expression" dxfId="4852" priority="1758">
      <formula>B35="In Progress"</formula>
    </cfRule>
    <cfRule type="expression" dxfId="4851" priority="1759">
      <formula>B35="Not Needed"</formula>
    </cfRule>
    <cfRule type="expression" dxfId="4850" priority="1760">
      <formula>AND(E35&gt;=TODAY(), E35&lt;=(TODAY()+7), OR(B35="No",B35="In progress", B35=""))</formula>
    </cfRule>
    <cfRule type="expression" dxfId="4849" priority="1761">
      <formula>AND(E35&lt;TODAY(),OR(B35="No",B35="In progress", B35=""))</formula>
    </cfRule>
    <cfRule type="expression" dxfId="4848" priority="1762">
      <formula>B35="Yes"</formula>
    </cfRule>
  </conditionalFormatting>
  <conditionalFormatting sqref="E35">
    <cfRule type="expression" dxfId="4847" priority="1763">
      <formula>B35="In Progress"</formula>
    </cfRule>
    <cfRule type="expression" dxfId="4846" priority="1764">
      <formula>B35="Not Needed"</formula>
    </cfRule>
    <cfRule type="expression" dxfId="4845" priority="1765">
      <formula>AND(E35&gt;=TODAY(), E35&lt;=(TODAY()+7), OR(B35="No",B35="In progress", B35=""))</formula>
    </cfRule>
    <cfRule type="expression" dxfId="4844" priority="1766">
      <formula>AND(E35&lt;TODAY(),OR(B35="No",B35="In progress", B35=""))</formula>
    </cfRule>
    <cfRule type="expression" dxfId="4843" priority="1767">
      <formula>B35="Yes"</formula>
    </cfRule>
  </conditionalFormatting>
  <conditionalFormatting sqref="E35">
    <cfRule type="expression" dxfId="4842" priority="1768">
      <formula>B35="In Progress"</formula>
    </cfRule>
    <cfRule type="expression" dxfId="4841" priority="1769">
      <formula>B35="Not Needed"</formula>
    </cfRule>
    <cfRule type="expression" dxfId="4840" priority="1770">
      <formula>AND(E35&gt;=TODAY(), E35&lt;=(TODAY()+7), OR(B35="No",B35="In progress", B35=""))</formula>
    </cfRule>
    <cfRule type="expression" dxfId="4839" priority="1771">
      <formula>AND(E35&lt;TODAY(),OR(B35="No",B35="In progress", B35=""))</formula>
    </cfRule>
    <cfRule type="expression" dxfId="4838" priority="1772">
      <formula>B35="Yes"</formula>
    </cfRule>
  </conditionalFormatting>
  <conditionalFormatting sqref="E35">
    <cfRule type="expression" dxfId="4837" priority="1773">
      <formula>B35="In Progress"</formula>
    </cfRule>
    <cfRule type="expression" dxfId="4836" priority="1774">
      <formula>B35="Not Needed"</formula>
    </cfRule>
    <cfRule type="expression" dxfId="4835" priority="1775">
      <formula>AND(E35&gt;=TODAY(), E35&lt;=(TODAY()+7), OR(B35="No",B35="In progress", B35=""))</formula>
    </cfRule>
    <cfRule type="expression" dxfId="4834" priority="1776">
      <formula>AND(E35&lt;TODAY(),OR(B35="No",B35="In progress", B35=""))</formula>
    </cfRule>
    <cfRule type="expression" dxfId="4833" priority="1777">
      <formula>B35="Yes"</formula>
    </cfRule>
  </conditionalFormatting>
  <conditionalFormatting sqref="E35">
    <cfRule type="expression" dxfId="4832" priority="1778">
      <formula>B35="In Progress"</formula>
    </cfRule>
    <cfRule type="expression" dxfId="4831" priority="1779">
      <formula>B35="Not Needed"</formula>
    </cfRule>
    <cfRule type="expression" dxfId="4830" priority="1780">
      <formula>AND(E35&gt;=TODAY(), E35&lt;=(TODAY()+7), OR(B35="No",B35="In progress", B35=""))</formula>
    </cfRule>
    <cfRule type="expression" dxfId="4829" priority="1781">
      <formula>AND(E35&lt;TODAY(),OR(B35="No",B35="In progress", B35=""))</formula>
    </cfRule>
    <cfRule type="expression" dxfId="4828" priority="1782">
      <formula>B35="Yes"</formula>
    </cfRule>
  </conditionalFormatting>
  <conditionalFormatting sqref="E35">
    <cfRule type="expression" dxfId="4827" priority="1783">
      <formula>B35="In Progress"</formula>
    </cfRule>
    <cfRule type="expression" dxfId="4826" priority="1784">
      <formula>B35="Not Needed"</formula>
    </cfRule>
    <cfRule type="expression" dxfId="4825" priority="1785">
      <formula>AND(E35&gt;=TODAY(), E35&lt;=(TODAY()+7), OR(B35="No",B35="In progress", B35=""))</formula>
    </cfRule>
    <cfRule type="expression" dxfId="4824" priority="1786">
      <formula>AND(E35&lt;TODAY(),OR(B35="No",B35="In progress", B35=""))</formula>
    </cfRule>
    <cfRule type="expression" dxfId="4823" priority="1787">
      <formula>B35="Yes"</formula>
    </cfRule>
  </conditionalFormatting>
  <conditionalFormatting sqref="E35">
    <cfRule type="expression" dxfId="4822" priority="1788">
      <formula>B35="In Progress"</formula>
    </cfRule>
    <cfRule type="expression" dxfId="4821" priority="1789">
      <formula>B35="Not Needed"</formula>
    </cfRule>
    <cfRule type="expression" dxfId="4820" priority="1790">
      <formula>AND(E35&gt;=TODAY(), E35&lt;=(TODAY()+7), OR(B35="No",B35="In progress", B35=""))</formula>
    </cfRule>
    <cfRule type="expression" dxfId="4819" priority="1791">
      <formula>AND(E35&lt;TODAY(),OR(B35="No",B35="In progress", B35=""))</formula>
    </cfRule>
    <cfRule type="expression" dxfId="4818" priority="1792">
      <formula>B35="Yes"</formula>
    </cfRule>
  </conditionalFormatting>
  <conditionalFormatting sqref="C55">
    <cfRule type="expression" dxfId="4817" priority="1793">
      <formula>B55="Not Needed"</formula>
    </cfRule>
  </conditionalFormatting>
  <conditionalFormatting sqref="C55">
    <cfRule type="expression" dxfId="4816" priority="1794">
      <formula>B55="Not Needed"</formula>
    </cfRule>
  </conditionalFormatting>
  <conditionalFormatting sqref="C55">
    <cfRule type="expression" dxfId="4815" priority="1795">
      <formula>B55="Not Needed"</formula>
    </cfRule>
  </conditionalFormatting>
  <conditionalFormatting sqref="C55">
    <cfRule type="expression" dxfId="4814" priority="1796">
      <formula>B55="Not Needed"</formula>
    </cfRule>
  </conditionalFormatting>
  <conditionalFormatting sqref="C55">
    <cfRule type="expression" dxfId="4813" priority="1797">
      <formula>B55="Not Needed"</formula>
    </cfRule>
  </conditionalFormatting>
  <conditionalFormatting sqref="C55">
    <cfRule type="expression" dxfId="4812" priority="1798">
      <formula>B55="Not Needed"</formula>
    </cfRule>
  </conditionalFormatting>
  <conditionalFormatting sqref="C55">
    <cfRule type="expression" dxfId="4811" priority="1799">
      <formula>B55="Not Needed"</formula>
    </cfRule>
  </conditionalFormatting>
  <conditionalFormatting sqref="C55">
    <cfRule type="expression" dxfId="4810" priority="1800">
      <formula>B55="Not Needed"</formula>
    </cfRule>
  </conditionalFormatting>
  <conditionalFormatting sqref="C55">
    <cfRule type="expression" dxfId="4809" priority="1801">
      <formula>B55="Not Needed"</formula>
    </cfRule>
  </conditionalFormatting>
  <conditionalFormatting sqref="C55">
    <cfRule type="expression" dxfId="4808" priority="1802">
      <formula>B55="Not Needed"</formula>
    </cfRule>
  </conditionalFormatting>
  <conditionalFormatting sqref="C56">
    <cfRule type="expression" dxfId="4807" priority="1803">
      <formula>B56="Not Needed"</formula>
    </cfRule>
  </conditionalFormatting>
  <conditionalFormatting sqref="C56">
    <cfRule type="expression" dxfId="4806" priority="1804">
      <formula>B56="Not Needed"</formula>
    </cfRule>
  </conditionalFormatting>
  <conditionalFormatting sqref="C56">
    <cfRule type="expression" dxfId="4805" priority="1805">
      <formula>B56="Not Needed"</formula>
    </cfRule>
  </conditionalFormatting>
  <conditionalFormatting sqref="C56">
    <cfRule type="expression" dxfId="4804" priority="1806">
      <formula>B56="Not Needed"</formula>
    </cfRule>
  </conditionalFormatting>
  <conditionalFormatting sqref="C56">
    <cfRule type="expression" dxfId="4803" priority="1807">
      <formula>B56="Not Needed"</formula>
    </cfRule>
  </conditionalFormatting>
  <conditionalFormatting sqref="C56">
    <cfRule type="expression" dxfId="4802" priority="1808">
      <formula>B56="Not Needed"</formula>
    </cfRule>
  </conditionalFormatting>
  <conditionalFormatting sqref="C56">
    <cfRule type="expression" dxfId="4801" priority="1809">
      <formula>B56="Not Needed"</formula>
    </cfRule>
  </conditionalFormatting>
  <conditionalFormatting sqref="C56">
    <cfRule type="expression" dxfId="4800" priority="1810">
      <formula>B56="Not Needed"</formula>
    </cfRule>
  </conditionalFormatting>
  <conditionalFormatting sqref="C56">
    <cfRule type="expression" dxfId="4799" priority="1811">
      <formula>B56="Not Needed"</formula>
    </cfRule>
  </conditionalFormatting>
  <conditionalFormatting sqref="C56">
    <cfRule type="expression" dxfId="4798" priority="1812">
      <formula>B56="Not Needed"</formula>
    </cfRule>
  </conditionalFormatting>
  <conditionalFormatting sqref="C57">
    <cfRule type="expression" dxfId="4797" priority="1813">
      <formula>B57="Not Needed"</formula>
    </cfRule>
  </conditionalFormatting>
  <conditionalFormatting sqref="C57">
    <cfRule type="expression" dxfId="4796" priority="1814">
      <formula>B57="Not Needed"</formula>
    </cfRule>
  </conditionalFormatting>
  <conditionalFormatting sqref="C57">
    <cfRule type="expression" dxfId="4795" priority="1815">
      <formula>B57="Not Needed"</formula>
    </cfRule>
  </conditionalFormatting>
  <conditionalFormatting sqref="C57">
    <cfRule type="expression" dxfId="4794" priority="1816">
      <formula>B57="Not Needed"</formula>
    </cfRule>
  </conditionalFormatting>
  <conditionalFormatting sqref="C57">
    <cfRule type="expression" dxfId="4793" priority="1817">
      <formula>B57="Not Needed"</formula>
    </cfRule>
  </conditionalFormatting>
  <conditionalFormatting sqref="C57">
    <cfRule type="expression" dxfId="4792" priority="1818">
      <formula>B57="Not Needed"</formula>
    </cfRule>
  </conditionalFormatting>
  <conditionalFormatting sqref="C57">
    <cfRule type="expression" dxfId="4791" priority="1819">
      <formula>B57="Not Needed"</formula>
    </cfRule>
  </conditionalFormatting>
  <conditionalFormatting sqref="C57">
    <cfRule type="expression" dxfId="4790" priority="1820">
      <formula>B57="Not Needed"</formula>
    </cfRule>
  </conditionalFormatting>
  <conditionalFormatting sqref="C57">
    <cfRule type="expression" dxfId="4789" priority="1821">
      <formula>B57="Not Needed"</formula>
    </cfRule>
  </conditionalFormatting>
  <conditionalFormatting sqref="C57">
    <cfRule type="expression" dxfId="4788" priority="1822">
      <formula>B57="Not Needed"</formula>
    </cfRule>
  </conditionalFormatting>
  <conditionalFormatting sqref="C58">
    <cfRule type="expression" dxfId="4787" priority="1823">
      <formula>B58="Not Needed"</formula>
    </cfRule>
  </conditionalFormatting>
  <conditionalFormatting sqref="C58">
    <cfRule type="expression" dxfId="4786" priority="1824">
      <formula>B58="Not Needed"</formula>
    </cfRule>
  </conditionalFormatting>
  <conditionalFormatting sqref="C58">
    <cfRule type="expression" dxfId="4785" priority="1825">
      <formula>B58="Not Needed"</formula>
    </cfRule>
  </conditionalFormatting>
  <conditionalFormatting sqref="C58">
    <cfRule type="expression" dxfId="4784" priority="1826">
      <formula>B58="Not Needed"</formula>
    </cfRule>
  </conditionalFormatting>
  <conditionalFormatting sqref="C58">
    <cfRule type="expression" dxfId="4783" priority="1827">
      <formula>B58="Not Needed"</formula>
    </cfRule>
  </conditionalFormatting>
  <conditionalFormatting sqref="C58">
    <cfRule type="expression" dxfId="4782" priority="1828">
      <formula>B58="Not Needed"</formula>
    </cfRule>
  </conditionalFormatting>
  <conditionalFormatting sqref="C58">
    <cfRule type="expression" dxfId="4781" priority="1829">
      <formula>B58="Not Needed"</formula>
    </cfRule>
  </conditionalFormatting>
  <conditionalFormatting sqref="C58">
    <cfRule type="expression" dxfId="4780" priority="1830">
      <formula>B58="Not Needed"</formula>
    </cfRule>
  </conditionalFormatting>
  <conditionalFormatting sqref="C58">
    <cfRule type="expression" dxfId="4779" priority="1831">
      <formula>B58="Not Needed"</formula>
    </cfRule>
  </conditionalFormatting>
  <conditionalFormatting sqref="C58">
    <cfRule type="expression" dxfId="4778" priority="1832">
      <formula>B58="Not Needed"</formula>
    </cfRule>
  </conditionalFormatting>
  <conditionalFormatting sqref="C59">
    <cfRule type="expression" dxfId="4777" priority="1833">
      <formula>B59="Not Needed"</formula>
    </cfRule>
  </conditionalFormatting>
  <conditionalFormatting sqref="C59">
    <cfRule type="expression" dxfId="4776" priority="1834">
      <formula>B59="Not Needed"</formula>
    </cfRule>
  </conditionalFormatting>
  <conditionalFormatting sqref="C59">
    <cfRule type="expression" dxfId="4775" priority="1835">
      <formula>B59="Not Needed"</formula>
    </cfRule>
  </conditionalFormatting>
  <conditionalFormatting sqref="C59">
    <cfRule type="expression" dxfId="4774" priority="1836">
      <formula>B59="Not Needed"</formula>
    </cfRule>
  </conditionalFormatting>
  <conditionalFormatting sqref="C59">
    <cfRule type="expression" dxfId="4773" priority="1837">
      <formula>B59="Not Needed"</formula>
    </cfRule>
  </conditionalFormatting>
  <conditionalFormatting sqref="C59">
    <cfRule type="expression" dxfId="4772" priority="1838">
      <formula>B59="Not Needed"</formula>
    </cfRule>
  </conditionalFormatting>
  <conditionalFormatting sqref="C59">
    <cfRule type="expression" dxfId="4771" priority="1839">
      <formula>B59="Not Needed"</formula>
    </cfRule>
  </conditionalFormatting>
  <conditionalFormatting sqref="C59">
    <cfRule type="expression" dxfId="4770" priority="1840">
      <formula>B59="Not Needed"</formula>
    </cfRule>
  </conditionalFormatting>
  <conditionalFormatting sqref="C59">
    <cfRule type="expression" dxfId="4769" priority="1841">
      <formula>B59="Not Needed"</formula>
    </cfRule>
  </conditionalFormatting>
  <conditionalFormatting sqref="C59">
    <cfRule type="expression" dxfId="4768" priority="1842">
      <formula>B59="Not Needed"</formula>
    </cfRule>
  </conditionalFormatting>
  <conditionalFormatting sqref="C60">
    <cfRule type="expression" dxfId="4767" priority="1843">
      <formula>B60="Not Needed"</formula>
    </cfRule>
  </conditionalFormatting>
  <conditionalFormatting sqref="C60">
    <cfRule type="expression" dxfId="4766" priority="1844">
      <formula>B60="Not Needed"</formula>
    </cfRule>
  </conditionalFormatting>
  <conditionalFormatting sqref="C60">
    <cfRule type="expression" dxfId="4765" priority="1845">
      <formula>B60="Not Needed"</formula>
    </cfRule>
  </conditionalFormatting>
  <conditionalFormatting sqref="C60">
    <cfRule type="expression" dxfId="4764" priority="1846">
      <formula>B60="Not Needed"</formula>
    </cfRule>
  </conditionalFormatting>
  <conditionalFormatting sqref="C60">
    <cfRule type="expression" dxfId="4763" priority="1847">
      <formula>B60="Not Needed"</formula>
    </cfRule>
  </conditionalFormatting>
  <conditionalFormatting sqref="C60">
    <cfRule type="expression" dxfId="4762" priority="1848">
      <formula>B60="Not Needed"</formula>
    </cfRule>
  </conditionalFormatting>
  <conditionalFormatting sqref="C60">
    <cfRule type="expression" dxfId="4761" priority="1849">
      <formula>B60="Not Needed"</formula>
    </cfRule>
  </conditionalFormatting>
  <conditionalFormatting sqref="C60">
    <cfRule type="expression" dxfId="4760" priority="1850">
      <formula>B60="Not Needed"</formula>
    </cfRule>
  </conditionalFormatting>
  <conditionalFormatting sqref="C60">
    <cfRule type="expression" dxfId="4759" priority="1851">
      <formula>B60="Not Needed"</formula>
    </cfRule>
  </conditionalFormatting>
  <conditionalFormatting sqref="C60">
    <cfRule type="expression" dxfId="4758" priority="1852">
      <formula>B60="Not Needed"</formula>
    </cfRule>
  </conditionalFormatting>
  <conditionalFormatting sqref="D55">
    <cfRule type="expression" dxfId="4757" priority="1853">
      <formula>B55="Not Needed"</formula>
    </cfRule>
  </conditionalFormatting>
  <conditionalFormatting sqref="D55">
    <cfRule type="expression" dxfId="4756" priority="1854">
      <formula>B55="Not Needed"</formula>
    </cfRule>
  </conditionalFormatting>
  <conditionalFormatting sqref="D55">
    <cfRule type="expression" dxfId="4755" priority="1855">
      <formula>B55="Not Needed"</formula>
    </cfRule>
  </conditionalFormatting>
  <conditionalFormatting sqref="D55">
    <cfRule type="expression" dxfId="4754" priority="1856">
      <formula>B55="Not Needed"</formula>
    </cfRule>
  </conditionalFormatting>
  <conditionalFormatting sqref="D55">
    <cfRule type="expression" dxfId="4753" priority="1857">
      <formula>B55="Not Needed"</formula>
    </cfRule>
  </conditionalFormatting>
  <conditionalFormatting sqref="D55">
    <cfRule type="expression" dxfId="4752" priority="1858">
      <formula>B55="Not Needed"</formula>
    </cfRule>
  </conditionalFormatting>
  <conditionalFormatting sqref="D55">
    <cfRule type="expression" dxfId="4751" priority="1859">
      <formula>B55="Not Needed"</formula>
    </cfRule>
  </conditionalFormatting>
  <conditionalFormatting sqref="D55">
    <cfRule type="expression" dxfId="4750" priority="1860">
      <formula>B55="Not Needed"</formula>
    </cfRule>
  </conditionalFormatting>
  <conditionalFormatting sqref="D55">
    <cfRule type="expression" dxfId="4749" priority="1861">
      <formula>B55="Not Needed"</formula>
    </cfRule>
  </conditionalFormatting>
  <conditionalFormatting sqref="D55">
    <cfRule type="expression" dxfId="4748" priority="1862">
      <formula>B55="Not Needed"</formula>
    </cfRule>
  </conditionalFormatting>
  <conditionalFormatting sqref="D56">
    <cfRule type="expression" dxfId="4747" priority="1863">
      <formula>B56="Not Needed"</formula>
    </cfRule>
  </conditionalFormatting>
  <conditionalFormatting sqref="D56">
    <cfRule type="expression" dxfId="4746" priority="1864">
      <formula>B56="Not Needed"</formula>
    </cfRule>
  </conditionalFormatting>
  <conditionalFormatting sqref="D56">
    <cfRule type="expression" dxfId="4745" priority="1865">
      <formula>B56="Not Needed"</formula>
    </cfRule>
  </conditionalFormatting>
  <conditionalFormatting sqref="D56">
    <cfRule type="expression" dxfId="4744" priority="1866">
      <formula>B56="Not Needed"</formula>
    </cfRule>
  </conditionalFormatting>
  <conditionalFormatting sqref="D56">
    <cfRule type="expression" dxfId="4743" priority="1867">
      <formula>B56="Not Needed"</formula>
    </cfRule>
  </conditionalFormatting>
  <conditionalFormatting sqref="D56">
    <cfRule type="expression" dxfId="4742" priority="1868">
      <formula>B56="Not Needed"</formula>
    </cfRule>
  </conditionalFormatting>
  <conditionalFormatting sqref="D56">
    <cfRule type="expression" dxfId="4741" priority="1869">
      <formula>B56="Not Needed"</formula>
    </cfRule>
  </conditionalFormatting>
  <conditionalFormatting sqref="D56">
    <cfRule type="expression" dxfId="4740" priority="1870">
      <formula>B56="Not Needed"</formula>
    </cfRule>
  </conditionalFormatting>
  <conditionalFormatting sqref="D56">
    <cfRule type="expression" dxfId="4739" priority="1871">
      <formula>B56="Not Needed"</formula>
    </cfRule>
  </conditionalFormatting>
  <conditionalFormatting sqref="D56">
    <cfRule type="expression" dxfId="4738" priority="1872">
      <formula>B56="Not Needed"</formula>
    </cfRule>
  </conditionalFormatting>
  <conditionalFormatting sqref="D57">
    <cfRule type="expression" dxfId="4737" priority="1873">
      <formula>B57="Not Needed"</formula>
    </cfRule>
  </conditionalFormatting>
  <conditionalFormatting sqref="D57">
    <cfRule type="expression" dxfId="4736" priority="1874">
      <formula>B57="Not Needed"</formula>
    </cfRule>
  </conditionalFormatting>
  <conditionalFormatting sqref="D57">
    <cfRule type="expression" dxfId="4735" priority="1875">
      <formula>B57="Not Needed"</formula>
    </cfRule>
  </conditionalFormatting>
  <conditionalFormatting sqref="D57">
    <cfRule type="expression" dxfId="4734" priority="1876">
      <formula>B57="Not Needed"</formula>
    </cfRule>
  </conditionalFormatting>
  <conditionalFormatting sqref="D57">
    <cfRule type="expression" dxfId="4733" priority="1877">
      <formula>B57="Not Needed"</formula>
    </cfRule>
  </conditionalFormatting>
  <conditionalFormatting sqref="D57">
    <cfRule type="expression" dxfId="4732" priority="1878">
      <formula>B57="Not Needed"</formula>
    </cfRule>
  </conditionalFormatting>
  <conditionalFormatting sqref="D57">
    <cfRule type="expression" dxfId="4731" priority="1879">
      <formula>B57="Not Needed"</formula>
    </cfRule>
  </conditionalFormatting>
  <conditionalFormatting sqref="D57">
    <cfRule type="expression" dxfId="4730" priority="1880">
      <formula>B57="Not Needed"</formula>
    </cfRule>
  </conditionalFormatting>
  <conditionalFormatting sqref="D57">
    <cfRule type="expression" dxfId="4729" priority="1881">
      <formula>B57="Not Needed"</formula>
    </cfRule>
  </conditionalFormatting>
  <conditionalFormatting sqref="D57">
    <cfRule type="expression" dxfId="4728" priority="1882">
      <formula>B57="Not Needed"</formula>
    </cfRule>
  </conditionalFormatting>
  <conditionalFormatting sqref="D58">
    <cfRule type="expression" dxfId="4727" priority="1883">
      <formula>B58="Not Needed"</formula>
    </cfRule>
  </conditionalFormatting>
  <conditionalFormatting sqref="D58">
    <cfRule type="expression" dxfId="4726" priority="1884">
      <formula>B58="Not Needed"</formula>
    </cfRule>
  </conditionalFormatting>
  <conditionalFormatting sqref="D58">
    <cfRule type="expression" dxfId="4725" priority="1885">
      <formula>B58="Not Needed"</formula>
    </cfRule>
  </conditionalFormatting>
  <conditionalFormatting sqref="D58">
    <cfRule type="expression" dxfId="4724" priority="1886">
      <formula>B58="Not Needed"</formula>
    </cfRule>
  </conditionalFormatting>
  <conditionalFormatting sqref="D58">
    <cfRule type="expression" dxfId="4723" priority="1887">
      <formula>B58="Not Needed"</formula>
    </cfRule>
  </conditionalFormatting>
  <conditionalFormatting sqref="D58">
    <cfRule type="expression" dxfId="4722" priority="1888">
      <formula>B58="Not Needed"</formula>
    </cfRule>
  </conditionalFormatting>
  <conditionalFormatting sqref="D58">
    <cfRule type="expression" dxfId="4721" priority="1889">
      <formula>B58="Not Needed"</formula>
    </cfRule>
  </conditionalFormatting>
  <conditionalFormatting sqref="D58">
    <cfRule type="expression" dxfId="4720" priority="1890">
      <formula>B58="Not Needed"</formula>
    </cfRule>
  </conditionalFormatting>
  <conditionalFormatting sqref="D58">
    <cfRule type="expression" dxfId="4719" priority="1891">
      <formula>B58="Not Needed"</formula>
    </cfRule>
  </conditionalFormatting>
  <conditionalFormatting sqref="D58">
    <cfRule type="expression" dxfId="4718" priority="1892">
      <formula>B58="Not Needed"</formula>
    </cfRule>
  </conditionalFormatting>
  <conditionalFormatting sqref="D59">
    <cfRule type="expression" dxfId="4717" priority="1893">
      <formula>B59="Not Needed"</formula>
    </cfRule>
  </conditionalFormatting>
  <conditionalFormatting sqref="D59">
    <cfRule type="expression" dxfId="4716" priority="1894">
      <formula>B59="Not Needed"</formula>
    </cfRule>
  </conditionalFormatting>
  <conditionalFormatting sqref="D59">
    <cfRule type="expression" dxfId="4715" priority="1895">
      <formula>B59="Not Needed"</formula>
    </cfRule>
  </conditionalFormatting>
  <conditionalFormatting sqref="D59">
    <cfRule type="expression" dxfId="4714" priority="1896">
      <formula>B59="Not Needed"</formula>
    </cfRule>
  </conditionalFormatting>
  <conditionalFormatting sqref="D59">
    <cfRule type="expression" dxfId="4713" priority="1897">
      <formula>B59="Not Needed"</formula>
    </cfRule>
  </conditionalFormatting>
  <conditionalFormatting sqref="D59">
    <cfRule type="expression" dxfId="4712" priority="1898">
      <formula>B59="Not Needed"</formula>
    </cfRule>
  </conditionalFormatting>
  <conditionalFormatting sqref="D59">
    <cfRule type="expression" dxfId="4711" priority="1899">
      <formula>B59="Not Needed"</formula>
    </cfRule>
  </conditionalFormatting>
  <conditionalFormatting sqref="D59">
    <cfRule type="expression" dxfId="4710" priority="1900">
      <formula>B59="Not Needed"</formula>
    </cfRule>
  </conditionalFormatting>
  <conditionalFormatting sqref="D59">
    <cfRule type="expression" dxfId="4709" priority="1901">
      <formula>B59="Not Needed"</formula>
    </cfRule>
  </conditionalFormatting>
  <conditionalFormatting sqref="D59">
    <cfRule type="expression" dxfId="4708" priority="1902">
      <formula>B59="Not Needed"</formula>
    </cfRule>
  </conditionalFormatting>
  <conditionalFormatting sqref="D60">
    <cfRule type="expression" dxfId="4707" priority="1903">
      <formula>B60="Not Needed"</formula>
    </cfRule>
  </conditionalFormatting>
  <conditionalFormatting sqref="D60">
    <cfRule type="expression" dxfId="4706" priority="1904">
      <formula>B60="Not Needed"</formula>
    </cfRule>
  </conditionalFormatting>
  <conditionalFormatting sqref="D60">
    <cfRule type="expression" dxfId="4705" priority="1905">
      <formula>B60="Not Needed"</formula>
    </cfRule>
  </conditionalFormatting>
  <conditionalFormatting sqref="D60">
    <cfRule type="expression" dxfId="4704" priority="1906">
      <formula>B60="Not Needed"</formula>
    </cfRule>
  </conditionalFormatting>
  <conditionalFormatting sqref="D60">
    <cfRule type="expression" dxfId="4703" priority="1907">
      <formula>B60="Not Needed"</formula>
    </cfRule>
  </conditionalFormatting>
  <conditionalFormatting sqref="D60">
    <cfRule type="expression" dxfId="4702" priority="1908">
      <formula>B60="Not Needed"</formula>
    </cfRule>
  </conditionalFormatting>
  <conditionalFormatting sqref="D60">
    <cfRule type="expression" dxfId="4701" priority="1909">
      <formula>B60="Not Needed"</formula>
    </cfRule>
  </conditionalFormatting>
  <conditionalFormatting sqref="D60">
    <cfRule type="expression" dxfId="4700" priority="1910">
      <formula>B60="Not Needed"</formula>
    </cfRule>
  </conditionalFormatting>
  <conditionalFormatting sqref="D60">
    <cfRule type="expression" dxfId="4699" priority="1911">
      <formula>B60="Not Needed"</formula>
    </cfRule>
  </conditionalFormatting>
  <conditionalFormatting sqref="D60">
    <cfRule type="expression" dxfId="4698" priority="1912">
      <formula>B60="Not Needed"</formula>
    </cfRule>
  </conditionalFormatting>
  <conditionalFormatting sqref="E54">
    <cfRule type="expression" dxfId="4697" priority="1913">
      <formula>B54="In Progress"</formula>
    </cfRule>
    <cfRule type="expression" dxfId="4696" priority="1914">
      <formula>B54="Not Needed"</formula>
    </cfRule>
    <cfRule type="expression" dxfId="4695" priority="1915">
      <formula>AND(E54&gt;=TODAY(), E54&lt;=(TODAY()+7), OR(B54="No",B54="In progress", B54=""))</formula>
    </cfRule>
    <cfRule type="expression" dxfId="4694" priority="1916">
      <formula>AND(E54&lt;TODAY(),OR(B54="No",B54="In progress", B54=""))</formula>
    </cfRule>
    <cfRule type="expression" dxfId="4693" priority="1917">
      <formula>B54="Yes"</formula>
    </cfRule>
  </conditionalFormatting>
  <conditionalFormatting sqref="E54">
    <cfRule type="expression" dxfId="4692" priority="1918">
      <formula>B54="In Progress"</formula>
    </cfRule>
    <cfRule type="expression" dxfId="4691" priority="1919">
      <formula>B54="Not Needed"</formula>
    </cfRule>
    <cfRule type="expression" dxfId="4690" priority="1920">
      <formula>AND(E54&gt;=TODAY(), E54&lt;=(TODAY()+7), OR(B54="No",B54="In progress", B54=""))</formula>
    </cfRule>
    <cfRule type="expression" dxfId="4689" priority="1921">
      <formula>AND(E54&lt;TODAY(),OR(B54="No",B54="In progress", B54=""))</formula>
    </cfRule>
    <cfRule type="expression" dxfId="4688" priority="1922">
      <formula>B54="Yes"</formula>
    </cfRule>
  </conditionalFormatting>
  <conditionalFormatting sqref="E54">
    <cfRule type="expression" dxfId="4687" priority="1923">
      <formula>B54="In Progress"</formula>
    </cfRule>
    <cfRule type="expression" dxfId="4686" priority="1924">
      <formula>B54="Not Needed"</formula>
    </cfRule>
    <cfRule type="expression" dxfId="4685" priority="1925">
      <formula>AND(E54&gt;=TODAY(), E54&lt;=(TODAY()+7), OR(B54="No",B54="In progress", B54=""))</formula>
    </cfRule>
    <cfRule type="expression" dxfId="4684" priority="1926">
      <formula>AND(E54&lt;TODAY(),OR(B54="No",B54="In progress", B54=""))</formula>
    </cfRule>
    <cfRule type="expression" dxfId="4683" priority="1927">
      <formula>B54="Yes"</formula>
    </cfRule>
  </conditionalFormatting>
  <conditionalFormatting sqref="E54">
    <cfRule type="expression" dxfId="4682" priority="1928">
      <formula>B54="In Progress"</formula>
    </cfRule>
    <cfRule type="expression" dxfId="4681" priority="1929">
      <formula>B54="Not Needed"</formula>
    </cfRule>
    <cfRule type="expression" dxfId="4680" priority="1930">
      <formula>AND(E54&gt;=TODAY(), E54&lt;=(TODAY()+7), OR(B54="No",B54="In progress", B54=""))</formula>
    </cfRule>
    <cfRule type="expression" dxfId="4679" priority="1931">
      <formula>AND(E54&lt;TODAY(),OR(B54="No",B54="In progress", B54=""))</formula>
    </cfRule>
    <cfRule type="expression" dxfId="4678" priority="1932">
      <formula>B54="Yes"</formula>
    </cfRule>
  </conditionalFormatting>
  <conditionalFormatting sqref="E54">
    <cfRule type="expression" dxfId="4677" priority="1933">
      <formula>B54="In Progress"</formula>
    </cfRule>
    <cfRule type="expression" dxfId="4676" priority="1934">
      <formula>B54="Not Needed"</formula>
    </cfRule>
    <cfRule type="expression" dxfId="4675" priority="1935">
      <formula>AND(E54&gt;=TODAY(), E54&lt;=(TODAY()+7), OR(B54="No",B54="In progress", B54=""))</formula>
    </cfRule>
    <cfRule type="expression" dxfId="4674" priority="1936">
      <formula>AND(E54&lt;TODAY(),OR(B54="No",B54="In progress", B54=""))</formula>
    </cfRule>
    <cfRule type="expression" dxfId="4673" priority="1937">
      <formula>B54="Yes"</formula>
    </cfRule>
  </conditionalFormatting>
  <conditionalFormatting sqref="E54">
    <cfRule type="expression" dxfId="4672" priority="1938">
      <formula>B54="In Progress"</formula>
    </cfRule>
    <cfRule type="expression" dxfId="4671" priority="1939">
      <formula>B54="Not Needed"</formula>
    </cfRule>
    <cfRule type="expression" dxfId="4670" priority="1940">
      <formula>AND(E54&gt;=TODAY(), E54&lt;=(TODAY()+7), OR(B54="No",B54="In progress", B54=""))</formula>
    </cfRule>
    <cfRule type="expression" dxfId="4669" priority="1941">
      <formula>AND(E54&lt;TODAY(),OR(B54="No",B54="In progress", B54=""))</formula>
    </cfRule>
    <cfRule type="expression" dxfId="4668" priority="1942">
      <formula>B54="Yes"</formula>
    </cfRule>
  </conditionalFormatting>
  <conditionalFormatting sqref="E54">
    <cfRule type="expression" dxfId="4667" priority="1943">
      <formula>B54="In Progress"</formula>
    </cfRule>
    <cfRule type="expression" dxfId="4666" priority="1944">
      <formula>B54="Not Needed"</formula>
    </cfRule>
    <cfRule type="expression" dxfId="4665" priority="1945">
      <formula>AND(E54&gt;=TODAY(), E54&lt;=(TODAY()+7), OR(B54="No",B54="In progress", B54=""))</formula>
    </cfRule>
    <cfRule type="expression" dxfId="4664" priority="1946">
      <formula>AND(E54&lt;TODAY(),OR(B54="No",B54="In progress", B54=""))</formula>
    </cfRule>
    <cfRule type="expression" dxfId="4663" priority="1947">
      <formula>B54="Yes"</formula>
    </cfRule>
  </conditionalFormatting>
  <conditionalFormatting sqref="E54">
    <cfRule type="expression" dxfId="4662" priority="1948">
      <formula>B54="In Progress"</formula>
    </cfRule>
    <cfRule type="expression" dxfId="4661" priority="1949">
      <formula>B54="Not Needed"</formula>
    </cfRule>
    <cfRule type="expression" dxfId="4660" priority="1950">
      <formula>AND(E54&gt;=TODAY(), E54&lt;=(TODAY()+7), OR(B54="No",B54="In progress", B54=""))</formula>
    </cfRule>
    <cfRule type="expression" dxfId="4659" priority="1951">
      <formula>AND(E54&lt;TODAY(),OR(B54="No",B54="In progress", B54=""))</formula>
    </cfRule>
    <cfRule type="expression" dxfId="4658" priority="1952">
      <formula>B54="Yes"</formula>
    </cfRule>
  </conditionalFormatting>
  <conditionalFormatting sqref="E54">
    <cfRule type="expression" dxfId="4657" priority="1953">
      <formula>B54="In Progress"</formula>
    </cfRule>
    <cfRule type="expression" dxfId="4656" priority="1954">
      <formula>B54="Not Needed"</formula>
    </cfRule>
    <cfRule type="expression" dxfId="4655" priority="1955">
      <formula>AND(E54&gt;=TODAY(), E54&lt;=(TODAY()+7), OR(B54="No",B54="In progress", B54=""))</formula>
    </cfRule>
    <cfRule type="expression" dxfId="4654" priority="1956">
      <formula>AND(E54&lt;TODAY(),OR(B54="No",B54="In progress", B54=""))</formula>
    </cfRule>
    <cfRule type="expression" dxfId="4653" priority="1957">
      <formula>B54="Yes"</formula>
    </cfRule>
  </conditionalFormatting>
  <conditionalFormatting sqref="E54">
    <cfRule type="expression" dxfId="4652" priority="1958">
      <formula>B54="In Progress"</formula>
    </cfRule>
    <cfRule type="expression" dxfId="4651" priority="1959">
      <formula>B54="Not Needed"</formula>
    </cfRule>
    <cfRule type="expression" dxfId="4650" priority="1960">
      <formula>AND(E54&gt;=TODAY(), E54&lt;=(TODAY()+7), OR(B54="No",B54="In progress", B54=""))</formula>
    </cfRule>
    <cfRule type="expression" dxfId="4649" priority="1961">
      <formula>AND(E54&lt;TODAY(),OR(B54="No",B54="In progress", B54=""))</formula>
    </cfRule>
    <cfRule type="expression" dxfId="4648" priority="1962">
      <formula>B54="Yes"</formula>
    </cfRule>
  </conditionalFormatting>
  <conditionalFormatting sqref="E55">
    <cfRule type="expression" dxfId="4647" priority="1963">
      <formula>B55="In Progress"</formula>
    </cfRule>
    <cfRule type="expression" dxfId="4646" priority="1964">
      <formula>B55="Not Needed"</formula>
    </cfRule>
    <cfRule type="expression" dxfId="4645" priority="1965">
      <formula>AND(E55&gt;=TODAY(), E55&lt;=(TODAY()+7), OR(B55="No",B55="In progress", B55=""))</formula>
    </cfRule>
    <cfRule type="expression" dxfId="4644" priority="1966">
      <formula>AND(E55&lt;TODAY(),OR(B55="No",B55="In progress", B55=""))</formula>
    </cfRule>
    <cfRule type="expression" dxfId="4643" priority="1967">
      <formula>B55="Yes"</formula>
    </cfRule>
  </conditionalFormatting>
  <conditionalFormatting sqref="E55">
    <cfRule type="expression" dxfId="4642" priority="1968">
      <formula>B55="In Progress"</formula>
    </cfRule>
    <cfRule type="expression" dxfId="4641" priority="1969">
      <formula>B55="Not Needed"</formula>
    </cfRule>
    <cfRule type="expression" dxfId="4640" priority="1970">
      <formula>AND(E55&gt;=TODAY(), E55&lt;=(TODAY()+7), OR(B55="No",B55="In progress", B55=""))</formula>
    </cfRule>
    <cfRule type="expression" dxfId="4639" priority="1971">
      <formula>AND(E55&lt;TODAY(),OR(B55="No",B55="In progress", B55=""))</formula>
    </cfRule>
    <cfRule type="expression" dxfId="4638" priority="1972">
      <formula>B55="Yes"</formula>
    </cfRule>
  </conditionalFormatting>
  <conditionalFormatting sqref="E55">
    <cfRule type="expression" dxfId="4637" priority="1973">
      <formula>B55="In Progress"</formula>
    </cfRule>
    <cfRule type="expression" dxfId="4636" priority="1974">
      <formula>B55="Not Needed"</formula>
    </cfRule>
    <cfRule type="expression" dxfId="4635" priority="1975">
      <formula>AND(E55&gt;=TODAY(), E55&lt;=(TODAY()+7), OR(B55="No",B55="In progress", B55=""))</formula>
    </cfRule>
    <cfRule type="expression" dxfId="4634" priority="1976">
      <formula>AND(E55&lt;TODAY(),OR(B55="No",B55="In progress", B55=""))</formula>
    </cfRule>
    <cfRule type="expression" dxfId="4633" priority="1977">
      <formula>B55="Yes"</formula>
    </cfRule>
  </conditionalFormatting>
  <conditionalFormatting sqref="E55">
    <cfRule type="expression" dxfId="4632" priority="1978">
      <formula>B55="In Progress"</formula>
    </cfRule>
    <cfRule type="expression" dxfId="4631" priority="1979">
      <formula>B55="Not Needed"</formula>
    </cfRule>
    <cfRule type="expression" dxfId="4630" priority="1980">
      <formula>AND(E55&gt;=TODAY(), E55&lt;=(TODAY()+7), OR(B55="No",B55="In progress", B55=""))</formula>
    </cfRule>
    <cfRule type="expression" dxfId="4629" priority="1981">
      <formula>AND(E55&lt;TODAY(),OR(B55="No",B55="In progress", B55=""))</formula>
    </cfRule>
    <cfRule type="expression" dxfId="4628" priority="1982">
      <formula>B55="Yes"</formula>
    </cfRule>
  </conditionalFormatting>
  <conditionalFormatting sqref="E55">
    <cfRule type="expression" dxfId="4627" priority="1983">
      <formula>B55="In Progress"</formula>
    </cfRule>
    <cfRule type="expression" dxfId="4626" priority="1984">
      <formula>B55="Not Needed"</formula>
    </cfRule>
    <cfRule type="expression" dxfId="4625" priority="1985">
      <formula>AND(E55&gt;=TODAY(), E55&lt;=(TODAY()+7), OR(B55="No",B55="In progress", B55=""))</formula>
    </cfRule>
    <cfRule type="expression" dxfId="4624" priority="1986">
      <formula>AND(E55&lt;TODAY(),OR(B55="No",B55="In progress", B55=""))</formula>
    </cfRule>
    <cfRule type="expression" dxfId="4623" priority="1987">
      <formula>B55="Yes"</formula>
    </cfRule>
  </conditionalFormatting>
  <conditionalFormatting sqref="E55">
    <cfRule type="expression" dxfId="4622" priority="1988">
      <formula>B55="In Progress"</formula>
    </cfRule>
    <cfRule type="expression" dxfId="4621" priority="1989">
      <formula>B55="Not Needed"</formula>
    </cfRule>
    <cfRule type="expression" dxfId="4620" priority="1990">
      <formula>AND(E55&gt;=TODAY(), E55&lt;=(TODAY()+7), OR(B55="No",B55="In progress", B55=""))</formula>
    </cfRule>
    <cfRule type="expression" dxfId="4619" priority="1991">
      <formula>AND(E55&lt;TODAY(),OR(B55="No",B55="In progress", B55=""))</formula>
    </cfRule>
    <cfRule type="expression" dxfId="4618" priority="1992">
      <formula>B55="Yes"</formula>
    </cfRule>
  </conditionalFormatting>
  <conditionalFormatting sqref="E55">
    <cfRule type="expression" dxfId="4617" priority="1993">
      <formula>B55="In Progress"</formula>
    </cfRule>
    <cfRule type="expression" dxfId="4616" priority="1994">
      <formula>B55="Not Needed"</formula>
    </cfRule>
    <cfRule type="expression" dxfId="4615" priority="1995">
      <formula>AND(E55&gt;=TODAY(), E55&lt;=(TODAY()+7), OR(B55="No",B55="In progress", B55=""))</formula>
    </cfRule>
    <cfRule type="expression" dxfId="4614" priority="1996">
      <formula>AND(E55&lt;TODAY(),OR(B55="No",B55="In progress", B55=""))</formula>
    </cfRule>
    <cfRule type="expression" dxfId="4613" priority="1997">
      <formula>B55="Yes"</formula>
    </cfRule>
  </conditionalFormatting>
  <conditionalFormatting sqref="E55">
    <cfRule type="expression" dxfId="4612" priority="1998">
      <formula>B55="In Progress"</formula>
    </cfRule>
    <cfRule type="expression" dxfId="4611" priority="1999">
      <formula>B55="Not Needed"</formula>
    </cfRule>
    <cfRule type="expression" dxfId="4610" priority="2000">
      <formula>AND(E55&gt;=TODAY(), E55&lt;=(TODAY()+7), OR(B55="No",B55="In progress", B55=""))</formula>
    </cfRule>
    <cfRule type="expression" dxfId="4609" priority="2001">
      <formula>AND(E55&lt;TODAY(),OR(B55="No",B55="In progress", B55=""))</formula>
    </cfRule>
    <cfRule type="expression" dxfId="4608" priority="2002">
      <formula>B55="Yes"</formula>
    </cfRule>
  </conditionalFormatting>
  <conditionalFormatting sqref="E55">
    <cfRule type="expression" dxfId="4607" priority="2003">
      <formula>B55="In Progress"</formula>
    </cfRule>
    <cfRule type="expression" dxfId="4606" priority="2004">
      <formula>B55="Not Needed"</formula>
    </cfRule>
    <cfRule type="expression" dxfId="4605" priority="2005">
      <formula>AND(E55&gt;=TODAY(), E55&lt;=(TODAY()+7), OR(B55="No",B55="In progress", B55=""))</formula>
    </cfRule>
    <cfRule type="expression" dxfId="4604" priority="2006">
      <formula>AND(E55&lt;TODAY(),OR(B55="No",B55="In progress", B55=""))</formula>
    </cfRule>
    <cfRule type="expression" dxfId="4603" priority="2007">
      <formula>B55="Yes"</formula>
    </cfRule>
  </conditionalFormatting>
  <conditionalFormatting sqref="E55">
    <cfRule type="expression" dxfId="4602" priority="2008">
      <formula>B55="In Progress"</formula>
    </cfRule>
    <cfRule type="expression" dxfId="4601" priority="2009">
      <formula>B55="Not Needed"</formula>
    </cfRule>
    <cfRule type="expression" dxfId="4600" priority="2010">
      <formula>AND(E55&gt;=TODAY(), E55&lt;=(TODAY()+7), OR(B55="No",B55="In progress", B55=""))</formula>
    </cfRule>
    <cfRule type="expression" dxfId="4599" priority="2011">
      <formula>AND(E55&lt;TODAY(),OR(B55="No",B55="In progress", B55=""))</formula>
    </cfRule>
    <cfRule type="expression" dxfId="4598" priority="2012">
      <formula>B55="Yes"</formula>
    </cfRule>
  </conditionalFormatting>
  <conditionalFormatting sqref="E56">
    <cfRule type="expression" dxfId="4597" priority="2013">
      <formula>B56="In Progress"</formula>
    </cfRule>
    <cfRule type="expression" dxfId="4596" priority="2014">
      <formula>B56="Not Needed"</formula>
    </cfRule>
    <cfRule type="expression" dxfId="4595" priority="2015">
      <formula>AND(E56&gt;=TODAY(), E56&lt;=(TODAY()+7), OR(B56="No",B56="In progress", B56=""))</formula>
    </cfRule>
    <cfRule type="expression" dxfId="4594" priority="2016">
      <formula>AND(E56&lt;TODAY(),OR(B56="No",B56="In progress", B56=""))</formula>
    </cfRule>
    <cfRule type="expression" dxfId="4593" priority="2017">
      <formula>B56="Yes"</formula>
    </cfRule>
  </conditionalFormatting>
  <conditionalFormatting sqref="E56">
    <cfRule type="expression" dxfId="4592" priority="2018">
      <formula>B56="In Progress"</formula>
    </cfRule>
    <cfRule type="expression" dxfId="4591" priority="2019">
      <formula>B56="Not Needed"</formula>
    </cfRule>
    <cfRule type="expression" dxfId="4590" priority="2020">
      <formula>AND(E56&gt;=TODAY(), E56&lt;=(TODAY()+7), OR(B56="No",B56="In progress", B56=""))</formula>
    </cfRule>
    <cfRule type="expression" dxfId="4589" priority="2021">
      <formula>AND(E56&lt;TODAY(),OR(B56="No",B56="In progress", B56=""))</formula>
    </cfRule>
    <cfRule type="expression" dxfId="4588" priority="2022">
      <formula>B56="Yes"</formula>
    </cfRule>
  </conditionalFormatting>
  <conditionalFormatting sqref="E56">
    <cfRule type="expression" dxfId="4587" priority="2023">
      <formula>B56="In Progress"</formula>
    </cfRule>
    <cfRule type="expression" dxfId="4586" priority="2024">
      <formula>B56="Not Needed"</formula>
    </cfRule>
    <cfRule type="expression" dxfId="4585" priority="2025">
      <formula>AND(E56&gt;=TODAY(), E56&lt;=(TODAY()+7), OR(B56="No",B56="In progress", B56=""))</formula>
    </cfRule>
    <cfRule type="expression" dxfId="4584" priority="2026">
      <formula>AND(E56&lt;TODAY(),OR(B56="No",B56="In progress", B56=""))</formula>
    </cfRule>
    <cfRule type="expression" dxfId="4583" priority="2027">
      <formula>B56="Yes"</formula>
    </cfRule>
  </conditionalFormatting>
  <conditionalFormatting sqref="E56">
    <cfRule type="expression" dxfId="4582" priority="2028">
      <formula>B56="In Progress"</formula>
    </cfRule>
    <cfRule type="expression" dxfId="4581" priority="2029">
      <formula>B56="Not Needed"</formula>
    </cfRule>
    <cfRule type="expression" dxfId="4580" priority="2030">
      <formula>AND(E56&gt;=TODAY(), E56&lt;=(TODAY()+7), OR(B56="No",B56="In progress", B56=""))</formula>
    </cfRule>
    <cfRule type="expression" dxfId="4579" priority="2031">
      <formula>AND(E56&lt;TODAY(),OR(B56="No",B56="In progress", B56=""))</formula>
    </cfRule>
    <cfRule type="expression" dxfId="4578" priority="2032">
      <formula>B56="Yes"</formula>
    </cfRule>
  </conditionalFormatting>
  <conditionalFormatting sqref="E56">
    <cfRule type="expression" dxfId="4577" priority="2033">
      <formula>B56="In Progress"</formula>
    </cfRule>
    <cfRule type="expression" dxfId="4576" priority="2034">
      <formula>B56="Not Needed"</formula>
    </cfRule>
    <cfRule type="expression" dxfId="4575" priority="2035">
      <formula>AND(E56&gt;=TODAY(), E56&lt;=(TODAY()+7), OR(B56="No",B56="In progress", B56=""))</formula>
    </cfRule>
    <cfRule type="expression" dxfId="4574" priority="2036">
      <formula>AND(E56&lt;TODAY(),OR(B56="No",B56="In progress", B56=""))</formula>
    </cfRule>
    <cfRule type="expression" dxfId="4573" priority="2037">
      <formula>B56="Yes"</formula>
    </cfRule>
  </conditionalFormatting>
  <conditionalFormatting sqref="E56">
    <cfRule type="expression" dxfId="4572" priority="2038">
      <formula>B56="In Progress"</formula>
    </cfRule>
    <cfRule type="expression" dxfId="4571" priority="2039">
      <formula>B56="Not Needed"</formula>
    </cfRule>
    <cfRule type="expression" dxfId="4570" priority="2040">
      <formula>AND(E56&gt;=TODAY(), E56&lt;=(TODAY()+7), OR(B56="No",B56="In progress", B56=""))</formula>
    </cfRule>
    <cfRule type="expression" dxfId="4569" priority="2041">
      <formula>AND(E56&lt;TODAY(),OR(B56="No",B56="In progress", B56=""))</formula>
    </cfRule>
    <cfRule type="expression" dxfId="4568" priority="2042">
      <formula>B56="Yes"</formula>
    </cfRule>
  </conditionalFormatting>
  <conditionalFormatting sqref="E56">
    <cfRule type="expression" dxfId="4567" priority="2043">
      <formula>B56="In Progress"</formula>
    </cfRule>
    <cfRule type="expression" dxfId="4566" priority="2044">
      <formula>B56="Not Needed"</formula>
    </cfRule>
    <cfRule type="expression" dxfId="4565" priority="2045">
      <formula>AND(E56&gt;=TODAY(), E56&lt;=(TODAY()+7), OR(B56="No",B56="In progress", B56=""))</formula>
    </cfRule>
    <cfRule type="expression" dxfId="4564" priority="2046">
      <formula>AND(E56&lt;TODAY(),OR(B56="No",B56="In progress", B56=""))</formula>
    </cfRule>
    <cfRule type="expression" dxfId="4563" priority="2047">
      <formula>B56="Yes"</formula>
    </cfRule>
  </conditionalFormatting>
  <conditionalFormatting sqref="E56">
    <cfRule type="expression" dxfId="4562" priority="2048">
      <formula>B56="In Progress"</formula>
    </cfRule>
    <cfRule type="expression" dxfId="4561" priority="2049">
      <formula>B56="Not Needed"</formula>
    </cfRule>
    <cfRule type="expression" dxfId="4560" priority="2050">
      <formula>AND(E56&gt;=TODAY(), E56&lt;=(TODAY()+7), OR(B56="No",B56="In progress", B56=""))</formula>
    </cfRule>
    <cfRule type="expression" dxfId="4559" priority="2051">
      <formula>AND(E56&lt;TODAY(),OR(B56="No",B56="In progress", B56=""))</formula>
    </cfRule>
    <cfRule type="expression" dxfId="4558" priority="2052">
      <formula>B56="Yes"</formula>
    </cfRule>
  </conditionalFormatting>
  <conditionalFormatting sqref="E56">
    <cfRule type="expression" dxfId="4557" priority="2053">
      <formula>B56="In Progress"</formula>
    </cfRule>
    <cfRule type="expression" dxfId="4556" priority="2054">
      <formula>B56="Not Needed"</formula>
    </cfRule>
    <cfRule type="expression" dxfId="4555" priority="2055">
      <formula>AND(E56&gt;=TODAY(), E56&lt;=(TODAY()+7), OR(B56="No",B56="In progress", B56=""))</formula>
    </cfRule>
    <cfRule type="expression" dxfId="4554" priority="2056">
      <formula>AND(E56&lt;TODAY(),OR(B56="No",B56="In progress", B56=""))</formula>
    </cfRule>
    <cfRule type="expression" dxfId="4553" priority="2057">
      <formula>B56="Yes"</formula>
    </cfRule>
  </conditionalFormatting>
  <conditionalFormatting sqref="E56">
    <cfRule type="expression" dxfId="4552" priority="2058">
      <formula>B56="In Progress"</formula>
    </cfRule>
    <cfRule type="expression" dxfId="4551" priority="2059">
      <formula>B56="Not Needed"</formula>
    </cfRule>
    <cfRule type="expression" dxfId="4550" priority="2060">
      <formula>AND(E56&gt;=TODAY(), E56&lt;=(TODAY()+7), OR(B56="No",B56="In progress", B56=""))</formula>
    </cfRule>
    <cfRule type="expression" dxfId="4549" priority="2061">
      <formula>AND(E56&lt;TODAY(),OR(B56="No",B56="In progress", B56=""))</formula>
    </cfRule>
    <cfRule type="expression" dxfId="4548" priority="2062">
      <formula>B56="Yes"</formula>
    </cfRule>
  </conditionalFormatting>
  <conditionalFormatting sqref="E57">
    <cfRule type="expression" dxfId="4547" priority="2063">
      <formula>B57="In Progress"</formula>
    </cfRule>
    <cfRule type="expression" dxfId="4546" priority="2064">
      <formula>B57="Not Needed"</formula>
    </cfRule>
    <cfRule type="expression" dxfId="4545" priority="2065">
      <formula>AND(E57&gt;=TODAY(), E57&lt;=(TODAY()+7), OR(B57="No",B57="In progress", B57=""))</formula>
    </cfRule>
    <cfRule type="expression" dxfId="4544" priority="2066">
      <formula>AND(E57&lt;TODAY(),OR(B57="No",B57="In progress", B57=""))</formula>
    </cfRule>
    <cfRule type="expression" dxfId="4543" priority="2067">
      <formula>B57="Yes"</formula>
    </cfRule>
  </conditionalFormatting>
  <conditionalFormatting sqref="E57">
    <cfRule type="expression" dxfId="4542" priority="2068">
      <formula>B57="In Progress"</formula>
    </cfRule>
    <cfRule type="expression" dxfId="4541" priority="2069">
      <formula>B57="Not Needed"</formula>
    </cfRule>
    <cfRule type="expression" dxfId="4540" priority="2070">
      <formula>AND(E57&gt;=TODAY(), E57&lt;=(TODAY()+7), OR(B57="No",B57="In progress", B57=""))</formula>
    </cfRule>
    <cfRule type="expression" dxfId="4539" priority="2071">
      <formula>AND(E57&lt;TODAY(),OR(B57="No",B57="In progress", B57=""))</formula>
    </cfRule>
    <cfRule type="expression" dxfId="4538" priority="2072">
      <formula>B57="Yes"</formula>
    </cfRule>
  </conditionalFormatting>
  <conditionalFormatting sqref="E57">
    <cfRule type="expression" dxfId="4537" priority="2073">
      <formula>B57="In Progress"</formula>
    </cfRule>
    <cfRule type="expression" dxfId="4536" priority="2074">
      <formula>B57="Not Needed"</formula>
    </cfRule>
    <cfRule type="expression" dxfId="4535" priority="2075">
      <formula>AND(E57&gt;=TODAY(), E57&lt;=(TODAY()+7), OR(B57="No",B57="In progress", B57=""))</formula>
    </cfRule>
    <cfRule type="expression" dxfId="4534" priority="2076">
      <formula>AND(E57&lt;TODAY(),OR(B57="No",B57="In progress", B57=""))</formula>
    </cfRule>
    <cfRule type="expression" dxfId="4533" priority="2077">
      <formula>B57="Yes"</formula>
    </cfRule>
  </conditionalFormatting>
  <conditionalFormatting sqref="E57">
    <cfRule type="expression" dxfId="4532" priority="2078">
      <formula>B57="In Progress"</formula>
    </cfRule>
    <cfRule type="expression" dxfId="4531" priority="2079">
      <formula>B57="Not Needed"</formula>
    </cfRule>
    <cfRule type="expression" dxfId="4530" priority="2080">
      <formula>AND(E57&gt;=TODAY(), E57&lt;=(TODAY()+7), OR(B57="No",B57="In progress", B57=""))</formula>
    </cfRule>
    <cfRule type="expression" dxfId="4529" priority="2081">
      <formula>AND(E57&lt;TODAY(),OR(B57="No",B57="In progress", B57=""))</formula>
    </cfRule>
    <cfRule type="expression" dxfId="4528" priority="2082">
      <formula>B57="Yes"</formula>
    </cfRule>
  </conditionalFormatting>
  <conditionalFormatting sqref="E57">
    <cfRule type="expression" dxfId="4527" priority="2083">
      <formula>B57="In Progress"</formula>
    </cfRule>
    <cfRule type="expression" dxfId="4526" priority="2084">
      <formula>B57="Not Needed"</formula>
    </cfRule>
    <cfRule type="expression" dxfId="4525" priority="2085">
      <formula>AND(E57&gt;=TODAY(), E57&lt;=(TODAY()+7), OR(B57="No",B57="In progress", B57=""))</formula>
    </cfRule>
    <cfRule type="expression" dxfId="4524" priority="2086">
      <formula>AND(E57&lt;TODAY(),OR(B57="No",B57="In progress", B57=""))</formula>
    </cfRule>
    <cfRule type="expression" dxfId="4523" priority="2087">
      <formula>B57="Yes"</formula>
    </cfRule>
  </conditionalFormatting>
  <conditionalFormatting sqref="E57">
    <cfRule type="expression" dxfId="4522" priority="2088">
      <formula>B57="In Progress"</formula>
    </cfRule>
    <cfRule type="expression" dxfId="4521" priority="2089">
      <formula>B57="Not Needed"</formula>
    </cfRule>
    <cfRule type="expression" dxfId="4520" priority="2090">
      <formula>AND(E57&gt;=TODAY(), E57&lt;=(TODAY()+7), OR(B57="No",B57="In progress", B57=""))</formula>
    </cfRule>
    <cfRule type="expression" dxfId="4519" priority="2091">
      <formula>AND(E57&lt;TODAY(),OR(B57="No",B57="In progress", B57=""))</formula>
    </cfRule>
    <cfRule type="expression" dxfId="4518" priority="2092">
      <formula>B57="Yes"</formula>
    </cfRule>
  </conditionalFormatting>
  <conditionalFormatting sqref="E57">
    <cfRule type="expression" dxfId="4517" priority="2093">
      <formula>B57="In Progress"</formula>
    </cfRule>
    <cfRule type="expression" dxfId="4516" priority="2094">
      <formula>B57="Not Needed"</formula>
    </cfRule>
    <cfRule type="expression" dxfId="4515" priority="2095">
      <formula>AND(E57&gt;=TODAY(), E57&lt;=(TODAY()+7), OR(B57="No",B57="In progress", B57=""))</formula>
    </cfRule>
    <cfRule type="expression" dxfId="4514" priority="2096">
      <formula>AND(E57&lt;TODAY(),OR(B57="No",B57="In progress", B57=""))</formula>
    </cfRule>
    <cfRule type="expression" dxfId="4513" priority="2097">
      <formula>B57="Yes"</formula>
    </cfRule>
  </conditionalFormatting>
  <conditionalFormatting sqref="E57">
    <cfRule type="expression" dxfId="4512" priority="2098">
      <formula>B57="In Progress"</formula>
    </cfRule>
    <cfRule type="expression" dxfId="4511" priority="2099">
      <formula>B57="Not Needed"</formula>
    </cfRule>
    <cfRule type="expression" dxfId="4510" priority="2100">
      <formula>AND(E57&gt;=TODAY(), E57&lt;=(TODAY()+7), OR(B57="No",B57="In progress", B57=""))</formula>
    </cfRule>
    <cfRule type="expression" dxfId="4509" priority="2101">
      <formula>AND(E57&lt;TODAY(),OR(B57="No",B57="In progress", B57=""))</formula>
    </cfRule>
    <cfRule type="expression" dxfId="4508" priority="2102">
      <formula>B57="Yes"</formula>
    </cfRule>
  </conditionalFormatting>
  <conditionalFormatting sqref="E57">
    <cfRule type="expression" dxfId="4507" priority="2103">
      <formula>B57="In Progress"</formula>
    </cfRule>
    <cfRule type="expression" dxfId="4506" priority="2104">
      <formula>B57="Not Needed"</formula>
    </cfRule>
    <cfRule type="expression" dxfId="4505" priority="2105">
      <formula>AND(E57&gt;=TODAY(), E57&lt;=(TODAY()+7), OR(B57="No",B57="In progress", B57=""))</formula>
    </cfRule>
    <cfRule type="expression" dxfId="4504" priority="2106">
      <formula>AND(E57&lt;TODAY(),OR(B57="No",B57="In progress", B57=""))</formula>
    </cfRule>
    <cfRule type="expression" dxfId="4503" priority="2107">
      <formula>B57="Yes"</formula>
    </cfRule>
  </conditionalFormatting>
  <conditionalFormatting sqref="E57">
    <cfRule type="expression" dxfId="4502" priority="2108">
      <formula>B57="In Progress"</formula>
    </cfRule>
    <cfRule type="expression" dxfId="4501" priority="2109">
      <formula>B57="Not Needed"</formula>
    </cfRule>
    <cfRule type="expression" dxfId="4500" priority="2110">
      <formula>AND(E57&gt;=TODAY(), E57&lt;=(TODAY()+7), OR(B57="No",B57="In progress", B57=""))</formula>
    </cfRule>
    <cfRule type="expression" dxfId="4499" priority="2111">
      <formula>AND(E57&lt;TODAY(),OR(B57="No",B57="In progress", B57=""))</formula>
    </cfRule>
    <cfRule type="expression" dxfId="4498" priority="2112">
      <formula>B57="Yes"</formula>
    </cfRule>
  </conditionalFormatting>
  <conditionalFormatting sqref="E58">
    <cfRule type="expression" dxfId="4497" priority="2113">
      <formula>B58="In Progress"</formula>
    </cfRule>
    <cfRule type="expression" dxfId="4496" priority="2114">
      <formula>B58="Not Needed"</formula>
    </cfRule>
    <cfRule type="expression" dxfId="4495" priority="2115">
      <formula>AND(E58&gt;=TODAY(), E58&lt;=(TODAY()+7), OR(B58="No",B58="In progress", B58=""))</formula>
    </cfRule>
    <cfRule type="expression" dxfId="4494" priority="2116">
      <formula>AND(E58&lt;TODAY(),OR(B58="No",B58="In progress", B58=""))</formula>
    </cfRule>
    <cfRule type="expression" dxfId="4493" priority="2117">
      <formula>B58="Yes"</formula>
    </cfRule>
  </conditionalFormatting>
  <conditionalFormatting sqref="E58">
    <cfRule type="expression" dxfId="4492" priority="2118">
      <formula>B58="In Progress"</formula>
    </cfRule>
    <cfRule type="expression" dxfId="4491" priority="2119">
      <formula>B58="Not Needed"</formula>
    </cfRule>
    <cfRule type="expression" dxfId="4490" priority="2120">
      <formula>AND(E58&gt;=TODAY(), E58&lt;=(TODAY()+7), OR(B58="No",B58="In progress", B58=""))</formula>
    </cfRule>
    <cfRule type="expression" dxfId="4489" priority="2121">
      <formula>AND(E58&lt;TODAY(),OR(B58="No",B58="In progress", B58=""))</formula>
    </cfRule>
    <cfRule type="expression" dxfId="4488" priority="2122">
      <formula>B58="Yes"</formula>
    </cfRule>
  </conditionalFormatting>
  <conditionalFormatting sqref="E58">
    <cfRule type="expression" dxfId="4487" priority="2123">
      <formula>B58="In Progress"</formula>
    </cfRule>
    <cfRule type="expression" dxfId="4486" priority="2124">
      <formula>B58="Not Needed"</formula>
    </cfRule>
    <cfRule type="expression" dxfId="4485" priority="2125">
      <formula>AND(E58&gt;=TODAY(), E58&lt;=(TODAY()+7), OR(B58="No",B58="In progress", B58=""))</formula>
    </cfRule>
    <cfRule type="expression" dxfId="4484" priority="2126">
      <formula>AND(E58&lt;TODAY(),OR(B58="No",B58="In progress", B58=""))</formula>
    </cfRule>
    <cfRule type="expression" dxfId="4483" priority="2127">
      <formula>B58="Yes"</formula>
    </cfRule>
  </conditionalFormatting>
  <conditionalFormatting sqref="E58">
    <cfRule type="expression" dxfId="4482" priority="2128">
      <formula>B58="In Progress"</formula>
    </cfRule>
    <cfRule type="expression" dxfId="4481" priority="2129">
      <formula>B58="Not Needed"</formula>
    </cfRule>
    <cfRule type="expression" dxfId="4480" priority="2130">
      <formula>AND(E58&gt;=TODAY(), E58&lt;=(TODAY()+7), OR(B58="No",B58="In progress", B58=""))</formula>
    </cfRule>
    <cfRule type="expression" dxfId="4479" priority="2131">
      <formula>AND(E58&lt;TODAY(),OR(B58="No",B58="In progress", B58=""))</formula>
    </cfRule>
    <cfRule type="expression" dxfId="4478" priority="2132">
      <formula>B58="Yes"</formula>
    </cfRule>
  </conditionalFormatting>
  <conditionalFormatting sqref="E58">
    <cfRule type="expression" dxfId="4477" priority="2133">
      <formula>B58="In Progress"</formula>
    </cfRule>
    <cfRule type="expression" dxfId="4476" priority="2134">
      <formula>B58="Not Needed"</formula>
    </cfRule>
    <cfRule type="expression" dxfId="4475" priority="2135">
      <formula>AND(E58&gt;=TODAY(), E58&lt;=(TODAY()+7), OR(B58="No",B58="In progress", B58=""))</formula>
    </cfRule>
    <cfRule type="expression" dxfId="4474" priority="2136">
      <formula>AND(E58&lt;TODAY(),OR(B58="No",B58="In progress", B58=""))</formula>
    </cfRule>
    <cfRule type="expression" dxfId="4473" priority="2137">
      <formula>B58="Yes"</formula>
    </cfRule>
  </conditionalFormatting>
  <conditionalFormatting sqref="E58">
    <cfRule type="expression" dxfId="4472" priority="2138">
      <formula>B58="In Progress"</formula>
    </cfRule>
    <cfRule type="expression" dxfId="4471" priority="2139">
      <formula>B58="Not Needed"</formula>
    </cfRule>
    <cfRule type="expression" dxfId="4470" priority="2140">
      <formula>AND(E58&gt;=TODAY(), E58&lt;=(TODAY()+7), OR(B58="No",B58="In progress", B58=""))</formula>
    </cfRule>
    <cfRule type="expression" dxfId="4469" priority="2141">
      <formula>AND(E58&lt;TODAY(),OR(B58="No",B58="In progress", B58=""))</formula>
    </cfRule>
    <cfRule type="expression" dxfId="4468" priority="2142">
      <formula>B58="Yes"</formula>
    </cfRule>
  </conditionalFormatting>
  <conditionalFormatting sqref="E58">
    <cfRule type="expression" dxfId="4467" priority="2143">
      <formula>B58="In Progress"</formula>
    </cfRule>
    <cfRule type="expression" dxfId="4466" priority="2144">
      <formula>B58="Not Needed"</formula>
    </cfRule>
    <cfRule type="expression" dxfId="4465" priority="2145">
      <formula>AND(E58&gt;=TODAY(), E58&lt;=(TODAY()+7), OR(B58="No",B58="In progress", B58=""))</formula>
    </cfRule>
    <cfRule type="expression" dxfId="4464" priority="2146">
      <formula>AND(E58&lt;TODAY(),OR(B58="No",B58="In progress", B58=""))</formula>
    </cfRule>
    <cfRule type="expression" dxfId="4463" priority="2147">
      <formula>B58="Yes"</formula>
    </cfRule>
  </conditionalFormatting>
  <conditionalFormatting sqref="E58">
    <cfRule type="expression" dxfId="4462" priority="2148">
      <formula>B58="In Progress"</formula>
    </cfRule>
    <cfRule type="expression" dxfId="4461" priority="2149">
      <formula>B58="Not Needed"</formula>
    </cfRule>
    <cfRule type="expression" dxfId="4460" priority="2150">
      <formula>AND(E58&gt;=TODAY(), E58&lt;=(TODAY()+7), OR(B58="No",B58="In progress", B58=""))</formula>
    </cfRule>
    <cfRule type="expression" dxfId="4459" priority="2151">
      <formula>AND(E58&lt;TODAY(),OR(B58="No",B58="In progress", B58=""))</formula>
    </cfRule>
    <cfRule type="expression" dxfId="4458" priority="2152">
      <formula>B58="Yes"</formula>
    </cfRule>
  </conditionalFormatting>
  <conditionalFormatting sqref="E58">
    <cfRule type="expression" dxfId="4457" priority="2153">
      <formula>B58="In Progress"</formula>
    </cfRule>
    <cfRule type="expression" dxfId="4456" priority="2154">
      <formula>B58="Not Needed"</formula>
    </cfRule>
    <cfRule type="expression" dxfId="4455" priority="2155">
      <formula>AND(E58&gt;=TODAY(), E58&lt;=(TODAY()+7), OR(B58="No",B58="In progress", B58=""))</formula>
    </cfRule>
    <cfRule type="expression" dxfId="4454" priority="2156">
      <formula>AND(E58&lt;TODAY(),OR(B58="No",B58="In progress", B58=""))</formula>
    </cfRule>
    <cfRule type="expression" dxfId="4453" priority="2157">
      <formula>B58="Yes"</formula>
    </cfRule>
  </conditionalFormatting>
  <conditionalFormatting sqref="E58">
    <cfRule type="expression" dxfId="4452" priority="2158">
      <formula>B58="In Progress"</formula>
    </cfRule>
    <cfRule type="expression" dxfId="4451" priority="2159">
      <formula>B58="Not Needed"</formula>
    </cfRule>
    <cfRule type="expression" dxfId="4450" priority="2160">
      <formula>AND(E58&gt;=TODAY(), E58&lt;=(TODAY()+7), OR(B58="No",B58="In progress", B58=""))</formula>
    </cfRule>
    <cfRule type="expression" dxfId="4449" priority="2161">
      <formula>AND(E58&lt;TODAY(),OR(B58="No",B58="In progress", B58=""))</formula>
    </cfRule>
    <cfRule type="expression" dxfId="4448" priority="2162">
      <formula>B58="Yes"</formula>
    </cfRule>
  </conditionalFormatting>
  <conditionalFormatting sqref="E59">
    <cfRule type="expression" dxfId="4447" priority="2163">
      <formula>B59="In Progress"</formula>
    </cfRule>
    <cfRule type="expression" dxfId="4446" priority="2164">
      <formula>B59="Not Needed"</formula>
    </cfRule>
    <cfRule type="expression" dxfId="4445" priority="2165">
      <formula>AND(E59&gt;=TODAY(), E59&lt;=(TODAY()+7), OR(B59="No",B59="In progress", B59=""))</formula>
    </cfRule>
    <cfRule type="expression" dxfId="4444" priority="2166">
      <formula>AND(E59&lt;TODAY(),OR(B59="No",B59="In progress", B59=""))</formula>
    </cfRule>
    <cfRule type="expression" dxfId="4443" priority="2167">
      <formula>B59="Yes"</formula>
    </cfRule>
  </conditionalFormatting>
  <conditionalFormatting sqref="E59">
    <cfRule type="expression" dxfId="4442" priority="2168">
      <formula>B59="In Progress"</formula>
    </cfRule>
    <cfRule type="expression" dxfId="4441" priority="2169">
      <formula>B59="Not Needed"</formula>
    </cfRule>
    <cfRule type="expression" dxfId="4440" priority="2170">
      <formula>AND(E59&gt;=TODAY(), E59&lt;=(TODAY()+7), OR(B59="No",B59="In progress", B59=""))</formula>
    </cfRule>
    <cfRule type="expression" dxfId="4439" priority="2171">
      <formula>AND(E59&lt;TODAY(),OR(B59="No",B59="In progress", B59=""))</formula>
    </cfRule>
    <cfRule type="expression" dxfId="4438" priority="2172">
      <formula>B59="Yes"</formula>
    </cfRule>
  </conditionalFormatting>
  <conditionalFormatting sqref="E59">
    <cfRule type="expression" dxfId="4437" priority="2173">
      <formula>B59="In Progress"</formula>
    </cfRule>
    <cfRule type="expression" dxfId="4436" priority="2174">
      <formula>B59="Not Needed"</formula>
    </cfRule>
    <cfRule type="expression" dxfId="4435" priority="2175">
      <formula>AND(E59&gt;=TODAY(), E59&lt;=(TODAY()+7), OR(B59="No",B59="In progress", B59=""))</formula>
    </cfRule>
    <cfRule type="expression" dxfId="4434" priority="2176">
      <formula>AND(E59&lt;TODAY(),OR(B59="No",B59="In progress", B59=""))</formula>
    </cfRule>
    <cfRule type="expression" dxfId="4433" priority="2177">
      <formula>B59="Yes"</formula>
    </cfRule>
  </conditionalFormatting>
  <conditionalFormatting sqref="E59">
    <cfRule type="expression" dxfId="4432" priority="2178">
      <formula>B59="In Progress"</formula>
    </cfRule>
    <cfRule type="expression" dxfId="4431" priority="2179">
      <formula>B59="Not Needed"</formula>
    </cfRule>
    <cfRule type="expression" dxfId="4430" priority="2180">
      <formula>AND(E59&gt;=TODAY(), E59&lt;=(TODAY()+7), OR(B59="No",B59="In progress", B59=""))</formula>
    </cfRule>
    <cfRule type="expression" dxfId="4429" priority="2181">
      <formula>AND(E59&lt;TODAY(),OR(B59="No",B59="In progress", B59=""))</formula>
    </cfRule>
    <cfRule type="expression" dxfId="4428" priority="2182">
      <formula>B59="Yes"</formula>
    </cfRule>
  </conditionalFormatting>
  <conditionalFormatting sqref="E59">
    <cfRule type="expression" dxfId="4427" priority="2183">
      <formula>B59="In Progress"</formula>
    </cfRule>
    <cfRule type="expression" dxfId="4426" priority="2184">
      <formula>B59="Not Needed"</formula>
    </cfRule>
    <cfRule type="expression" dxfId="4425" priority="2185">
      <formula>AND(E59&gt;=TODAY(), E59&lt;=(TODAY()+7), OR(B59="No",B59="In progress", B59=""))</formula>
    </cfRule>
    <cfRule type="expression" dxfId="4424" priority="2186">
      <formula>AND(E59&lt;TODAY(),OR(B59="No",B59="In progress", B59=""))</formula>
    </cfRule>
    <cfRule type="expression" dxfId="4423" priority="2187">
      <formula>B59="Yes"</formula>
    </cfRule>
  </conditionalFormatting>
  <conditionalFormatting sqref="E59">
    <cfRule type="expression" dxfId="4422" priority="2188">
      <formula>B59="In Progress"</formula>
    </cfRule>
    <cfRule type="expression" dxfId="4421" priority="2189">
      <formula>B59="Not Needed"</formula>
    </cfRule>
    <cfRule type="expression" dxfId="4420" priority="2190">
      <formula>AND(E59&gt;=TODAY(), E59&lt;=(TODAY()+7), OR(B59="No",B59="In progress", B59=""))</formula>
    </cfRule>
    <cfRule type="expression" dxfId="4419" priority="2191">
      <formula>AND(E59&lt;TODAY(),OR(B59="No",B59="In progress", B59=""))</formula>
    </cfRule>
    <cfRule type="expression" dxfId="4418" priority="2192">
      <formula>B59="Yes"</formula>
    </cfRule>
  </conditionalFormatting>
  <conditionalFormatting sqref="E59">
    <cfRule type="expression" dxfId="4417" priority="2193">
      <formula>B59="In Progress"</formula>
    </cfRule>
    <cfRule type="expression" dxfId="4416" priority="2194">
      <formula>B59="Not Needed"</formula>
    </cfRule>
    <cfRule type="expression" dxfId="4415" priority="2195">
      <formula>AND(E59&gt;=TODAY(), E59&lt;=(TODAY()+7), OR(B59="No",B59="In progress", B59=""))</formula>
    </cfRule>
    <cfRule type="expression" dxfId="4414" priority="2196">
      <formula>AND(E59&lt;TODAY(),OR(B59="No",B59="In progress", B59=""))</formula>
    </cfRule>
    <cfRule type="expression" dxfId="4413" priority="2197">
      <formula>B59="Yes"</formula>
    </cfRule>
  </conditionalFormatting>
  <conditionalFormatting sqref="E59">
    <cfRule type="expression" dxfId="4412" priority="2198">
      <formula>B59="In Progress"</formula>
    </cfRule>
    <cfRule type="expression" dxfId="4411" priority="2199">
      <formula>B59="Not Needed"</formula>
    </cfRule>
    <cfRule type="expression" dxfId="4410" priority="2200">
      <formula>AND(E59&gt;=TODAY(), E59&lt;=(TODAY()+7), OR(B59="No",B59="In progress", B59=""))</formula>
    </cfRule>
    <cfRule type="expression" dxfId="4409" priority="2201">
      <formula>AND(E59&lt;TODAY(),OR(B59="No",B59="In progress", B59=""))</formula>
    </cfRule>
    <cfRule type="expression" dxfId="4408" priority="2202">
      <formula>B59="Yes"</formula>
    </cfRule>
  </conditionalFormatting>
  <conditionalFormatting sqref="E59">
    <cfRule type="expression" dxfId="4407" priority="2203">
      <formula>B59="In Progress"</formula>
    </cfRule>
    <cfRule type="expression" dxfId="4406" priority="2204">
      <formula>B59="Not Needed"</formula>
    </cfRule>
    <cfRule type="expression" dxfId="4405" priority="2205">
      <formula>AND(E59&gt;=TODAY(), E59&lt;=(TODAY()+7), OR(B59="No",B59="In progress", B59=""))</formula>
    </cfRule>
    <cfRule type="expression" dxfId="4404" priority="2206">
      <formula>AND(E59&lt;TODAY(),OR(B59="No",B59="In progress", B59=""))</formula>
    </cfRule>
    <cfRule type="expression" dxfId="4403" priority="2207">
      <formula>B59="Yes"</formula>
    </cfRule>
  </conditionalFormatting>
  <conditionalFormatting sqref="E59">
    <cfRule type="expression" dxfId="4402" priority="2208">
      <formula>B59="In Progress"</formula>
    </cfRule>
    <cfRule type="expression" dxfId="4401" priority="2209">
      <formula>B59="Not Needed"</formula>
    </cfRule>
    <cfRule type="expression" dxfId="4400" priority="2210">
      <formula>AND(E59&gt;=TODAY(), E59&lt;=(TODAY()+7), OR(B59="No",B59="In progress", B59=""))</formula>
    </cfRule>
    <cfRule type="expression" dxfId="4399" priority="2211">
      <formula>AND(E59&lt;TODAY(),OR(B59="No",B59="In progress", B59=""))</formula>
    </cfRule>
    <cfRule type="expression" dxfId="4398" priority="2212">
      <formula>B59="Yes"</formula>
    </cfRule>
  </conditionalFormatting>
  <conditionalFormatting sqref="E60">
    <cfRule type="expression" dxfId="4397" priority="2213">
      <formula>B60="In Progress"</formula>
    </cfRule>
    <cfRule type="expression" dxfId="4396" priority="2214">
      <formula>B60="Not Needed"</formula>
    </cfRule>
    <cfRule type="expression" dxfId="4395" priority="2215">
      <formula>AND(E60&gt;=TODAY(), E60&lt;=(TODAY()+7), OR(B60="No",B60="In progress", B60=""))</formula>
    </cfRule>
    <cfRule type="expression" dxfId="4394" priority="2216">
      <formula>AND(E60&lt;TODAY(),OR(B60="No",B60="In progress", B60=""))</formula>
    </cfRule>
    <cfRule type="expression" dxfId="4393" priority="2217">
      <formula>B60="Yes"</formula>
    </cfRule>
  </conditionalFormatting>
  <conditionalFormatting sqref="E60">
    <cfRule type="expression" dxfId="4392" priority="2218">
      <formula>B60="In Progress"</formula>
    </cfRule>
    <cfRule type="expression" dxfId="4391" priority="2219">
      <formula>B60="Not Needed"</formula>
    </cfRule>
    <cfRule type="expression" dxfId="4390" priority="2220">
      <formula>AND(E60&gt;=TODAY(), E60&lt;=(TODAY()+7), OR(B60="No",B60="In progress", B60=""))</formula>
    </cfRule>
    <cfRule type="expression" dxfId="4389" priority="2221">
      <formula>AND(E60&lt;TODAY(),OR(B60="No",B60="In progress", B60=""))</formula>
    </cfRule>
    <cfRule type="expression" dxfId="4388" priority="2222">
      <formula>B60="Yes"</formula>
    </cfRule>
  </conditionalFormatting>
  <conditionalFormatting sqref="E60">
    <cfRule type="expression" dxfId="4387" priority="2223">
      <formula>B60="In Progress"</formula>
    </cfRule>
    <cfRule type="expression" dxfId="4386" priority="2224">
      <formula>B60="Not Needed"</formula>
    </cfRule>
    <cfRule type="expression" dxfId="4385" priority="2225">
      <formula>AND(E60&gt;=TODAY(), E60&lt;=(TODAY()+7), OR(B60="No",B60="In progress", B60=""))</formula>
    </cfRule>
    <cfRule type="expression" dxfId="4384" priority="2226">
      <formula>AND(E60&lt;TODAY(),OR(B60="No",B60="In progress", B60=""))</formula>
    </cfRule>
    <cfRule type="expression" dxfId="4383" priority="2227">
      <formula>B60="Yes"</formula>
    </cfRule>
  </conditionalFormatting>
  <conditionalFormatting sqref="E60">
    <cfRule type="expression" dxfId="4382" priority="2228">
      <formula>B60="In Progress"</formula>
    </cfRule>
    <cfRule type="expression" dxfId="4381" priority="2229">
      <formula>B60="Not Needed"</formula>
    </cfRule>
    <cfRule type="expression" dxfId="4380" priority="2230">
      <formula>AND(E60&gt;=TODAY(), E60&lt;=(TODAY()+7), OR(B60="No",B60="In progress", B60=""))</formula>
    </cfRule>
    <cfRule type="expression" dxfId="4379" priority="2231">
      <formula>AND(E60&lt;TODAY(),OR(B60="No",B60="In progress", B60=""))</formula>
    </cfRule>
    <cfRule type="expression" dxfId="4378" priority="2232">
      <formula>B60="Yes"</formula>
    </cfRule>
  </conditionalFormatting>
  <conditionalFormatting sqref="E60">
    <cfRule type="expression" dxfId="4377" priority="2233">
      <formula>B60="In Progress"</formula>
    </cfRule>
    <cfRule type="expression" dxfId="4376" priority="2234">
      <formula>B60="Not Needed"</formula>
    </cfRule>
    <cfRule type="expression" dxfId="4375" priority="2235">
      <formula>AND(E60&gt;=TODAY(), E60&lt;=(TODAY()+7), OR(B60="No",B60="In progress", B60=""))</formula>
    </cfRule>
    <cfRule type="expression" dxfId="4374" priority="2236">
      <formula>AND(E60&lt;TODAY(),OR(B60="No",B60="In progress", B60=""))</formula>
    </cfRule>
    <cfRule type="expression" dxfId="4373" priority="2237">
      <formula>B60="Yes"</formula>
    </cfRule>
  </conditionalFormatting>
  <conditionalFormatting sqref="E60">
    <cfRule type="expression" dxfId="4372" priority="2238">
      <formula>B60="In Progress"</formula>
    </cfRule>
    <cfRule type="expression" dxfId="4371" priority="2239">
      <formula>B60="Not Needed"</formula>
    </cfRule>
    <cfRule type="expression" dxfId="4370" priority="2240">
      <formula>AND(E60&gt;=TODAY(), E60&lt;=(TODAY()+7), OR(B60="No",B60="In progress", B60=""))</formula>
    </cfRule>
    <cfRule type="expression" dxfId="4369" priority="2241">
      <formula>AND(E60&lt;TODAY(),OR(B60="No",B60="In progress", B60=""))</formula>
    </cfRule>
    <cfRule type="expression" dxfId="4368" priority="2242">
      <formula>B60="Yes"</formula>
    </cfRule>
  </conditionalFormatting>
  <conditionalFormatting sqref="E60">
    <cfRule type="expression" dxfId="4367" priority="2243">
      <formula>B60="In Progress"</formula>
    </cfRule>
    <cfRule type="expression" dxfId="4366" priority="2244">
      <formula>B60="Not Needed"</formula>
    </cfRule>
    <cfRule type="expression" dxfId="4365" priority="2245">
      <formula>AND(E60&gt;=TODAY(), E60&lt;=(TODAY()+7), OR(B60="No",B60="In progress", B60=""))</formula>
    </cfRule>
    <cfRule type="expression" dxfId="4364" priority="2246">
      <formula>AND(E60&lt;TODAY(),OR(B60="No",B60="In progress", B60=""))</formula>
    </cfRule>
    <cfRule type="expression" dxfId="4363" priority="2247">
      <formula>B60="Yes"</formula>
    </cfRule>
  </conditionalFormatting>
  <conditionalFormatting sqref="E60">
    <cfRule type="expression" dxfId="4362" priority="2248">
      <formula>B60="In Progress"</formula>
    </cfRule>
    <cfRule type="expression" dxfId="4361" priority="2249">
      <formula>B60="Not Needed"</formula>
    </cfRule>
    <cfRule type="expression" dxfId="4360" priority="2250">
      <formula>AND(E60&gt;=TODAY(), E60&lt;=(TODAY()+7), OR(B60="No",B60="In progress", B60=""))</formula>
    </cfRule>
    <cfRule type="expression" dxfId="4359" priority="2251">
      <formula>AND(E60&lt;TODAY(),OR(B60="No",B60="In progress", B60=""))</formula>
    </cfRule>
    <cfRule type="expression" dxfId="4358" priority="2252">
      <formula>B60="Yes"</formula>
    </cfRule>
  </conditionalFormatting>
  <conditionalFormatting sqref="E60">
    <cfRule type="expression" dxfId="4357" priority="2253">
      <formula>B60="In Progress"</formula>
    </cfRule>
    <cfRule type="expression" dxfId="4356" priority="2254">
      <formula>B60="Not Needed"</formula>
    </cfRule>
    <cfRule type="expression" dxfId="4355" priority="2255">
      <formula>AND(E60&gt;=TODAY(), E60&lt;=(TODAY()+7), OR(B60="No",B60="In progress", B60=""))</formula>
    </cfRule>
    <cfRule type="expression" dxfId="4354" priority="2256">
      <formula>AND(E60&lt;TODAY(),OR(B60="No",B60="In progress", B60=""))</formula>
    </cfRule>
    <cfRule type="expression" dxfId="4353" priority="2257">
      <formula>B60="Yes"</formula>
    </cfRule>
  </conditionalFormatting>
  <conditionalFormatting sqref="E60">
    <cfRule type="expression" dxfId="4352" priority="2258">
      <formula>B60="In Progress"</formula>
    </cfRule>
    <cfRule type="expression" dxfId="4351" priority="2259">
      <formula>B60="Not Needed"</formula>
    </cfRule>
    <cfRule type="expression" dxfId="4350" priority="2260">
      <formula>AND(E60&gt;=TODAY(), E60&lt;=(TODAY()+7), OR(B60="No",B60="In progress", B60=""))</formula>
    </cfRule>
    <cfRule type="expression" dxfId="4349" priority="2261">
      <formula>AND(E60&lt;TODAY(),OR(B60="No",B60="In progress", B60=""))</formula>
    </cfRule>
    <cfRule type="expression" dxfId="4348" priority="2262">
      <formula>B60="Yes"</formula>
    </cfRule>
  </conditionalFormatting>
  <conditionalFormatting sqref="E61">
    <cfRule type="expression" dxfId="4347" priority="2263">
      <formula>B61="In Progress"</formula>
    </cfRule>
    <cfRule type="expression" dxfId="4346" priority="2264">
      <formula>B61="Not Needed"</formula>
    </cfRule>
    <cfRule type="expression" dxfId="4345" priority="2265">
      <formula>AND(E61&gt;=TODAY(), E61&lt;=(TODAY()+7), OR(B61="No",B61="In progress", B61=""))</formula>
    </cfRule>
    <cfRule type="expression" dxfId="4344" priority="2266">
      <formula>AND(E61&lt;TODAY(),OR(B61="No",B61="In progress", B61=""))</formula>
    </cfRule>
    <cfRule type="expression" dxfId="4343" priority="2267">
      <formula>B61="Yes"</formula>
    </cfRule>
  </conditionalFormatting>
  <conditionalFormatting sqref="E61">
    <cfRule type="expression" dxfId="4342" priority="2268">
      <formula>B61="In Progress"</formula>
    </cfRule>
    <cfRule type="expression" dxfId="4341" priority="2269">
      <formula>B61="Not Needed"</formula>
    </cfRule>
    <cfRule type="expression" dxfId="4340" priority="2270">
      <formula>AND(E61&gt;=TODAY(), E61&lt;=(TODAY()+7), OR(B61="No",B61="In progress", B61=""))</formula>
    </cfRule>
    <cfRule type="expression" dxfId="4339" priority="2271">
      <formula>AND(E61&lt;TODAY(),OR(B61="No",B61="In progress", B61=""))</formula>
    </cfRule>
    <cfRule type="expression" dxfId="4338" priority="2272">
      <formula>B61="Yes"</formula>
    </cfRule>
  </conditionalFormatting>
  <conditionalFormatting sqref="E61">
    <cfRule type="expression" dxfId="4337" priority="2273">
      <formula>B61="In Progress"</formula>
    </cfRule>
    <cfRule type="expression" dxfId="4336" priority="2274">
      <formula>B61="Not Needed"</formula>
    </cfRule>
    <cfRule type="expression" dxfId="4335" priority="2275">
      <formula>AND(E61&gt;=TODAY(), E61&lt;=(TODAY()+7), OR(B61="No",B61="In progress", B61=""))</formula>
    </cfRule>
    <cfRule type="expression" dxfId="4334" priority="2276">
      <formula>AND(E61&lt;TODAY(),OR(B61="No",B61="In progress", B61=""))</formula>
    </cfRule>
    <cfRule type="expression" dxfId="4333" priority="2277">
      <formula>B61="Yes"</formula>
    </cfRule>
  </conditionalFormatting>
  <conditionalFormatting sqref="E61">
    <cfRule type="expression" dxfId="4332" priority="2278">
      <formula>B61="In Progress"</formula>
    </cfRule>
    <cfRule type="expression" dxfId="4331" priority="2279">
      <formula>B61="Not Needed"</formula>
    </cfRule>
    <cfRule type="expression" dxfId="4330" priority="2280">
      <formula>AND(E61&gt;=TODAY(), E61&lt;=(TODAY()+7), OR(B61="No",B61="In progress", B61=""))</formula>
    </cfRule>
    <cfRule type="expression" dxfId="4329" priority="2281">
      <formula>AND(E61&lt;TODAY(),OR(B61="No",B61="In progress", B61=""))</formula>
    </cfRule>
    <cfRule type="expression" dxfId="4328" priority="2282">
      <formula>B61="Yes"</formula>
    </cfRule>
  </conditionalFormatting>
  <conditionalFormatting sqref="E61">
    <cfRule type="expression" dxfId="4327" priority="2283">
      <formula>B61="In Progress"</formula>
    </cfRule>
    <cfRule type="expression" dxfId="4326" priority="2284">
      <formula>B61="Not Needed"</formula>
    </cfRule>
    <cfRule type="expression" dxfId="4325" priority="2285">
      <formula>AND(E61&gt;=TODAY(), E61&lt;=(TODAY()+7), OR(B61="No",B61="In progress", B61=""))</formula>
    </cfRule>
    <cfRule type="expression" dxfId="4324" priority="2286">
      <formula>AND(E61&lt;TODAY(),OR(B61="No",B61="In progress", B61=""))</formula>
    </cfRule>
    <cfRule type="expression" dxfId="4323" priority="2287">
      <formula>B61="Yes"</formula>
    </cfRule>
  </conditionalFormatting>
  <conditionalFormatting sqref="E61">
    <cfRule type="expression" dxfId="4322" priority="2288">
      <formula>B61="In Progress"</formula>
    </cfRule>
    <cfRule type="expression" dxfId="4321" priority="2289">
      <formula>B61="Not Needed"</formula>
    </cfRule>
    <cfRule type="expression" dxfId="4320" priority="2290">
      <formula>AND(E61&gt;=TODAY(), E61&lt;=(TODAY()+7), OR(B61="No",B61="In progress", B61=""))</formula>
    </cfRule>
    <cfRule type="expression" dxfId="4319" priority="2291">
      <formula>AND(E61&lt;TODAY(),OR(B61="No",B61="In progress", B61=""))</formula>
    </cfRule>
    <cfRule type="expression" dxfId="4318" priority="2292">
      <formula>B61="Yes"</formula>
    </cfRule>
  </conditionalFormatting>
  <conditionalFormatting sqref="E61">
    <cfRule type="expression" dxfId="4317" priority="2293">
      <formula>B61="In Progress"</formula>
    </cfRule>
    <cfRule type="expression" dxfId="4316" priority="2294">
      <formula>B61="Not Needed"</formula>
    </cfRule>
    <cfRule type="expression" dxfId="4315" priority="2295">
      <formula>AND(E61&gt;=TODAY(), E61&lt;=(TODAY()+7), OR(B61="No",B61="In progress", B61=""))</formula>
    </cfRule>
    <cfRule type="expression" dxfId="4314" priority="2296">
      <formula>AND(E61&lt;TODAY(),OR(B61="No",B61="In progress", B61=""))</formula>
    </cfRule>
    <cfRule type="expression" dxfId="4313" priority="2297">
      <formula>B61="Yes"</formula>
    </cfRule>
  </conditionalFormatting>
  <conditionalFormatting sqref="E61">
    <cfRule type="expression" dxfId="4312" priority="2298">
      <formula>B61="In Progress"</formula>
    </cfRule>
    <cfRule type="expression" dxfId="4311" priority="2299">
      <formula>B61="Not Needed"</formula>
    </cfRule>
    <cfRule type="expression" dxfId="4310" priority="2300">
      <formula>AND(E61&gt;=TODAY(), E61&lt;=(TODAY()+7), OR(B61="No",B61="In progress", B61=""))</formula>
    </cfRule>
    <cfRule type="expression" dxfId="4309" priority="2301">
      <formula>AND(E61&lt;TODAY(),OR(B61="No",B61="In progress", B61=""))</formula>
    </cfRule>
    <cfRule type="expression" dxfId="4308" priority="2302">
      <formula>B61="Yes"</formula>
    </cfRule>
  </conditionalFormatting>
  <conditionalFormatting sqref="E61">
    <cfRule type="expression" dxfId="4307" priority="2303">
      <formula>B61="In Progress"</formula>
    </cfRule>
    <cfRule type="expression" dxfId="4306" priority="2304">
      <formula>B61="Not Needed"</formula>
    </cfRule>
    <cfRule type="expression" dxfId="4305" priority="2305">
      <formula>AND(E61&gt;=TODAY(), E61&lt;=(TODAY()+7), OR(B61="No",B61="In progress", B61=""))</formula>
    </cfRule>
    <cfRule type="expression" dxfId="4304" priority="2306">
      <formula>AND(E61&lt;TODAY(),OR(B61="No",B61="In progress", B61=""))</formula>
    </cfRule>
    <cfRule type="expression" dxfId="4303" priority="2307">
      <formula>B61="Yes"</formula>
    </cfRule>
  </conditionalFormatting>
  <conditionalFormatting sqref="E61">
    <cfRule type="expression" dxfId="4302" priority="2308">
      <formula>B61="In Progress"</formula>
    </cfRule>
    <cfRule type="expression" dxfId="4301" priority="2309">
      <formula>B61="Not Needed"</formula>
    </cfRule>
    <cfRule type="expression" dxfId="4300" priority="2310">
      <formula>AND(E61&gt;=TODAY(), E61&lt;=(TODAY()+7), OR(B61="No",B61="In progress", B61=""))</formula>
    </cfRule>
    <cfRule type="expression" dxfId="4299" priority="2311">
      <formula>AND(E61&lt;TODAY(),OR(B61="No",B61="In progress", B61=""))</formula>
    </cfRule>
    <cfRule type="expression" dxfId="4298" priority="2312">
      <formula>B61="Yes"</formula>
    </cfRule>
  </conditionalFormatting>
  <conditionalFormatting sqref="E62">
    <cfRule type="expression" dxfId="4297" priority="2313">
      <formula>B62="In Progress"</formula>
    </cfRule>
    <cfRule type="expression" dxfId="4296" priority="2314">
      <formula>B62="Not Needed"</formula>
    </cfRule>
    <cfRule type="expression" dxfId="4295" priority="2315">
      <formula>AND(E62&gt;=TODAY(), E62&lt;=(TODAY()+7), OR(B62="No",B62="In progress", B62=""))</formula>
    </cfRule>
    <cfRule type="expression" dxfId="4294" priority="2316">
      <formula>AND(E62&lt;TODAY(),OR(B62="No",B62="In progress", B62=""))</formula>
    </cfRule>
    <cfRule type="expression" dxfId="4293" priority="2317">
      <formula>B62="Yes"</formula>
    </cfRule>
  </conditionalFormatting>
  <conditionalFormatting sqref="E62">
    <cfRule type="expression" dxfId="4292" priority="2318">
      <formula>B62="In Progress"</formula>
    </cfRule>
    <cfRule type="expression" dxfId="4291" priority="2319">
      <formula>B62="Not Needed"</formula>
    </cfRule>
    <cfRule type="expression" dxfId="4290" priority="2320">
      <formula>AND(E62&gt;=TODAY(), E62&lt;=(TODAY()+7), OR(B62="No",B62="In progress", B62=""))</formula>
    </cfRule>
    <cfRule type="expression" dxfId="4289" priority="2321">
      <formula>AND(E62&lt;TODAY(),OR(B62="No",B62="In progress", B62=""))</formula>
    </cfRule>
    <cfRule type="expression" dxfId="4288" priority="2322">
      <formula>B62="Yes"</formula>
    </cfRule>
  </conditionalFormatting>
  <conditionalFormatting sqref="E62">
    <cfRule type="expression" dxfId="4287" priority="2323">
      <formula>B62="In Progress"</formula>
    </cfRule>
    <cfRule type="expression" dxfId="4286" priority="2324">
      <formula>B62="Not Needed"</formula>
    </cfRule>
    <cfRule type="expression" dxfId="4285" priority="2325">
      <formula>AND(E62&gt;=TODAY(), E62&lt;=(TODAY()+7), OR(B62="No",B62="In progress", B62=""))</formula>
    </cfRule>
    <cfRule type="expression" dxfId="4284" priority="2326">
      <formula>AND(E62&lt;TODAY(),OR(B62="No",B62="In progress", B62=""))</formula>
    </cfRule>
    <cfRule type="expression" dxfId="4283" priority="2327">
      <formula>B62="Yes"</formula>
    </cfRule>
  </conditionalFormatting>
  <conditionalFormatting sqref="E62">
    <cfRule type="expression" dxfId="4282" priority="2328">
      <formula>B62="In Progress"</formula>
    </cfRule>
    <cfRule type="expression" dxfId="4281" priority="2329">
      <formula>B62="Not Needed"</formula>
    </cfRule>
    <cfRule type="expression" dxfId="4280" priority="2330">
      <formula>AND(E62&gt;=TODAY(), E62&lt;=(TODAY()+7), OR(B62="No",B62="In progress", B62=""))</formula>
    </cfRule>
    <cfRule type="expression" dxfId="4279" priority="2331">
      <formula>AND(E62&lt;TODAY(),OR(B62="No",B62="In progress", B62=""))</formula>
    </cfRule>
    <cfRule type="expression" dxfId="4278" priority="2332">
      <formula>B62="Yes"</formula>
    </cfRule>
  </conditionalFormatting>
  <conditionalFormatting sqref="E62">
    <cfRule type="expression" dxfId="4277" priority="2333">
      <formula>B62="In Progress"</formula>
    </cfRule>
    <cfRule type="expression" dxfId="4276" priority="2334">
      <formula>B62="Not Needed"</formula>
    </cfRule>
    <cfRule type="expression" dxfId="4275" priority="2335">
      <formula>AND(E62&gt;=TODAY(), E62&lt;=(TODAY()+7), OR(B62="No",B62="In progress", B62=""))</formula>
    </cfRule>
    <cfRule type="expression" dxfId="4274" priority="2336">
      <formula>AND(E62&lt;TODAY(),OR(B62="No",B62="In progress", B62=""))</formula>
    </cfRule>
    <cfRule type="expression" dxfId="4273" priority="2337">
      <formula>B62="Yes"</formula>
    </cfRule>
  </conditionalFormatting>
  <conditionalFormatting sqref="E62">
    <cfRule type="expression" dxfId="4272" priority="2338">
      <formula>B62="In Progress"</formula>
    </cfRule>
    <cfRule type="expression" dxfId="4271" priority="2339">
      <formula>B62="Not Needed"</formula>
    </cfRule>
    <cfRule type="expression" dxfId="4270" priority="2340">
      <formula>AND(E62&gt;=TODAY(), E62&lt;=(TODAY()+7), OR(B62="No",B62="In progress", B62=""))</formula>
    </cfRule>
    <cfRule type="expression" dxfId="4269" priority="2341">
      <formula>AND(E62&lt;TODAY(),OR(B62="No",B62="In progress", B62=""))</formula>
    </cfRule>
    <cfRule type="expression" dxfId="4268" priority="2342">
      <formula>B62="Yes"</formula>
    </cfRule>
  </conditionalFormatting>
  <conditionalFormatting sqref="E62">
    <cfRule type="expression" dxfId="4267" priority="2343">
      <formula>B62="In Progress"</formula>
    </cfRule>
    <cfRule type="expression" dxfId="4266" priority="2344">
      <formula>B62="Not Needed"</formula>
    </cfRule>
    <cfRule type="expression" dxfId="4265" priority="2345">
      <formula>AND(E62&gt;=TODAY(), E62&lt;=(TODAY()+7), OR(B62="No",B62="In progress", B62=""))</formula>
    </cfRule>
    <cfRule type="expression" dxfId="4264" priority="2346">
      <formula>AND(E62&lt;TODAY(),OR(B62="No",B62="In progress", B62=""))</formula>
    </cfRule>
    <cfRule type="expression" dxfId="4263" priority="2347">
      <formula>B62="Yes"</formula>
    </cfRule>
  </conditionalFormatting>
  <conditionalFormatting sqref="E62">
    <cfRule type="expression" dxfId="4262" priority="2348">
      <formula>B62="In Progress"</formula>
    </cfRule>
    <cfRule type="expression" dxfId="4261" priority="2349">
      <formula>B62="Not Needed"</formula>
    </cfRule>
    <cfRule type="expression" dxfId="4260" priority="2350">
      <formula>AND(E62&gt;=TODAY(), E62&lt;=(TODAY()+7), OR(B62="No",B62="In progress", B62=""))</formula>
    </cfRule>
    <cfRule type="expression" dxfId="4259" priority="2351">
      <formula>AND(E62&lt;TODAY(),OR(B62="No",B62="In progress", B62=""))</formula>
    </cfRule>
    <cfRule type="expression" dxfId="4258" priority="2352">
      <formula>B62="Yes"</formula>
    </cfRule>
  </conditionalFormatting>
  <conditionalFormatting sqref="E62">
    <cfRule type="expression" dxfId="4257" priority="2353">
      <formula>B62="In Progress"</formula>
    </cfRule>
    <cfRule type="expression" dxfId="4256" priority="2354">
      <formula>B62="Not Needed"</formula>
    </cfRule>
    <cfRule type="expression" dxfId="4255" priority="2355">
      <formula>AND(E62&gt;=TODAY(), E62&lt;=(TODAY()+7), OR(B62="No",B62="In progress", B62=""))</formula>
    </cfRule>
    <cfRule type="expression" dxfId="4254" priority="2356">
      <formula>AND(E62&lt;TODAY(),OR(B62="No",B62="In progress", B62=""))</formula>
    </cfRule>
    <cfRule type="expression" dxfId="4253" priority="2357">
      <formula>B62="Yes"</formula>
    </cfRule>
  </conditionalFormatting>
  <conditionalFormatting sqref="E62">
    <cfRule type="expression" dxfId="4252" priority="2358">
      <formula>B62="In Progress"</formula>
    </cfRule>
    <cfRule type="expression" dxfId="4251" priority="2359">
      <formula>B62="Not Needed"</formula>
    </cfRule>
    <cfRule type="expression" dxfId="4250" priority="2360">
      <formula>AND(E62&gt;=TODAY(), E62&lt;=(TODAY()+7), OR(B62="No",B62="In progress", B62=""))</formula>
    </cfRule>
    <cfRule type="expression" dxfId="4249" priority="2361">
      <formula>AND(E62&lt;TODAY(),OR(B62="No",B62="In progress", B62=""))</formula>
    </cfRule>
    <cfRule type="expression" dxfId="4248" priority="2362">
      <formula>B62="Yes"</formula>
    </cfRule>
  </conditionalFormatting>
  <conditionalFormatting sqref="E63">
    <cfRule type="expression" dxfId="4247" priority="2363">
      <formula>B63="In Progress"</formula>
    </cfRule>
    <cfRule type="expression" dxfId="4246" priority="2364">
      <formula>B63="Not Needed"</formula>
    </cfRule>
    <cfRule type="expression" dxfId="4245" priority="2365">
      <formula>AND(E63&gt;=TODAY(), E63&lt;=(TODAY()+7), OR(B63="No",B63="In progress", B63=""))</formula>
    </cfRule>
    <cfRule type="expression" dxfId="4244" priority="2366">
      <formula>AND(E63&lt;TODAY(),OR(B63="No",B63="In progress", B63=""))</formula>
    </cfRule>
    <cfRule type="expression" dxfId="4243" priority="2367">
      <formula>B63="Yes"</formula>
    </cfRule>
  </conditionalFormatting>
  <conditionalFormatting sqref="E63">
    <cfRule type="expression" dxfId="4242" priority="2368">
      <formula>B63="In Progress"</formula>
    </cfRule>
    <cfRule type="expression" dxfId="4241" priority="2369">
      <formula>B63="Not Needed"</formula>
    </cfRule>
    <cfRule type="expression" dxfId="4240" priority="2370">
      <formula>AND(E63&gt;=TODAY(), E63&lt;=(TODAY()+7), OR(B63="No",B63="In progress", B63=""))</formula>
    </cfRule>
    <cfRule type="expression" dxfId="4239" priority="2371">
      <formula>AND(E63&lt;TODAY(),OR(B63="No",B63="In progress", B63=""))</formula>
    </cfRule>
    <cfRule type="expression" dxfId="4238" priority="2372">
      <formula>B63="Yes"</formula>
    </cfRule>
  </conditionalFormatting>
  <conditionalFormatting sqref="E63">
    <cfRule type="expression" dxfId="4237" priority="2373">
      <formula>B63="In Progress"</formula>
    </cfRule>
    <cfRule type="expression" dxfId="4236" priority="2374">
      <formula>B63="Not Needed"</formula>
    </cfRule>
    <cfRule type="expression" dxfId="4235" priority="2375">
      <formula>AND(E63&gt;=TODAY(), E63&lt;=(TODAY()+7), OR(B63="No",B63="In progress", B63=""))</formula>
    </cfRule>
    <cfRule type="expression" dxfId="4234" priority="2376">
      <formula>AND(E63&lt;TODAY(),OR(B63="No",B63="In progress", B63=""))</formula>
    </cfRule>
    <cfRule type="expression" dxfId="4233" priority="2377">
      <formula>B63="Yes"</formula>
    </cfRule>
  </conditionalFormatting>
  <conditionalFormatting sqref="E63">
    <cfRule type="expression" dxfId="4232" priority="2378">
      <formula>B63="In Progress"</formula>
    </cfRule>
    <cfRule type="expression" dxfId="4231" priority="2379">
      <formula>B63="Not Needed"</formula>
    </cfRule>
    <cfRule type="expression" dxfId="4230" priority="2380">
      <formula>AND(E63&gt;=TODAY(), E63&lt;=(TODAY()+7), OR(B63="No",B63="In progress", B63=""))</formula>
    </cfRule>
    <cfRule type="expression" dxfId="4229" priority="2381">
      <formula>AND(E63&lt;TODAY(),OR(B63="No",B63="In progress", B63=""))</formula>
    </cfRule>
    <cfRule type="expression" dxfId="4228" priority="2382">
      <formula>B63="Yes"</formula>
    </cfRule>
  </conditionalFormatting>
  <conditionalFormatting sqref="E63">
    <cfRule type="expression" dxfId="4227" priority="2383">
      <formula>B63="In Progress"</formula>
    </cfRule>
    <cfRule type="expression" dxfId="4226" priority="2384">
      <formula>B63="Not Needed"</formula>
    </cfRule>
    <cfRule type="expression" dxfId="4225" priority="2385">
      <formula>AND(E63&gt;=TODAY(), E63&lt;=(TODAY()+7), OR(B63="No",B63="In progress", B63=""))</formula>
    </cfRule>
    <cfRule type="expression" dxfId="4224" priority="2386">
      <formula>AND(E63&lt;TODAY(),OR(B63="No",B63="In progress", B63=""))</formula>
    </cfRule>
    <cfRule type="expression" dxfId="4223" priority="2387">
      <formula>B63="Yes"</formula>
    </cfRule>
  </conditionalFormatting>
  <conditionalFormatting sqref="E63">
    <cfRule type="expression" dxfId="4222" priority="2388">
      <formula>B63="In Progress"</formula>
    </cfRule>
    <cfRule type="expression" dxfId="4221" priority="2389">
      <formula>B63="Not Needed"</formula>
    </cfRule>
    <cfRule type="expression" dxfId="4220" priority="2390">
      <formula>AND(E63&gt;=TODAY(), E63&lt;=(TODAY()+7), OR(B63="No",B63="In progress", B63=""))</formula>
    </cfRule>
    <cfRule type="expression" dxfId="4219" priority="2391">
      <formula>AND(E63&lt;TODAY(),OR(B63="No",B63="In progress", B63=""))</formula>
    </cfRule>
    <cfRule type="expression" dxfId="4218" priority="2392">
      <formula>B63="Yes"</formula>
    </cfRule>
  </conditionalFormatting>
  <conditionalFormatting sqref="E63">
    <cfRule type="expression" dxfId="4217" priority="2393">
      <formula>B63="In Progress"</formula>
    </cfRule>
    <cfRule type="expression" dxfId="4216" priority="2394">
      <formula>B63="Not Needed"</formula>
    </cfRule>
    <cfRule type="expression" dxfId="4215" priority="2395">
      <formula>AND(E63&gt;=TODAY(), E63&lt;=(TODAY()+7), OR(B63="No",B63="In progress", B63=""))</formula>
    </cfRule>
    <cfRule type="expression" dxfId="4214" priority="2396">
      <formula>AND(E63&lt;TODAY(),OR(B63="No",B63="In progress", B63=""))</formula>
    </cfRule>
    <cfRule type="expression" dxfId="4213" priority="2397">
      <formula>B63="Yes"</formula>
    </cfRule>
  </conditionalFormatting>
  <conditionalFormatting sqref="E63">
    <cfRule type="expression" dxfId="4212" priority="2398">
      <formula>B63="In Progress"</formula>
    </cfRule>
    <cfRule type="expression" dxfId="4211" priority="2399">
      <formula>B63="Not Needed"</formula>
    </cfRule>
    <cfRule type="expression" dxfId="4210" priority="2400">
      <formula>AND(E63&gt;=TODAY(), E63&lt;=(TODAY()+7), OR(B63="No",B63="In progress", B63=""))</formula>
    </cfRule>
    <cfRule type="expression" dxfId="4209" priority="2401">
      <formula>AND(E63&lt;TODAY(),OR(B63="No",B63="In progress", B63=""))</formula>
    </cfRule>
    <cfRule type="expression" dxfId="4208" priority="2402">
      <formula>B63="Yes"</formula>
    </cfRule>
  </conditionalFormatting>
  <conditionalFormatting sqref="E63">
    <cfRule type="expression" dxfId="4207" priority="2403">
      <formula>B63="In Progress"</formula>
    </cfRule>
    <cfRule type="expression" dxfId="4206" priority="2404">
      <formula>B63="Not Needed"</formula>
    </cfRule>
    <cfRule type="expression" dxfId="4205" priority="2405">
      <formula>AND(E63&gt;=TODAY(), E63&lt;=(TODAY()+7), OR(B63="No",B63="In progress", B63=""))</formula>
    </cfRule>
    <cfRule type="expression" dxfId="4204" priority="2406">
      <formula>AND(E63&lt;TODAY(),OR(B63="No",B63="In progress", B63=""))</formula>
    </cfRule>
    <cfRule type="expression" dxfId="4203" priority="2407">
      <formula>B63="Yes"</formula>
    </cfRule>
  </conditionalFormatting>
  <conditionalFormatting sqref="E63">
    <cfRule type="expression" dxfId="4202" priority="2408">
      <formula>B63="In Progress"</formula>
    </cfRule>
    <cfRule type="expression" dxfId="4201" priority="2409">
      <formula>B63="Not Needed"</formula>
    </cfRule>
    <cfRule type="expression" dxfId="4200" priority="2410">
      <formula>AND(E63&gt;=TODAY(), E63&lt;=(TODAY()+7), OR(B63="No",B63="In progress", B63=""))</formula>
    </cfRule>
    <cfRule type="expression" dxfId="4199" priority="2411">
      <formula>AND(E63&lt;TODAY(),OR(B63="No",B63="In progress", B63=""))</formula>
    </cfRule>
    <cfRule type="expression" dxfId="4198" priority="2412">
      <formula>B63="Yes"</formula>
    </cfRule>
  </conditionalFormatting>
  <conditionalFormatting sqref="E64">
    <cfRule type="expression" dxfId="4197" priority="2413">
      <formula>B64="In Progress"</formula>
    </cfRule>
    <cfRule type="expression" dxfId="4196" priority="2414">
      <formula>B64="Not Needed"</formula>
    </cfRule>
    <cfRule type="expression" dxfId="4195" priority="2415">
      <formula>AND(E64&gt;=TODAY(), E64&lt;=(TODAY()+7), OR(B64="No",B64="In progress", B64=""))</formula>
    </cfRule>
    <cfRule type="expression" dxfId="4194" priority="2416">
      <formula>AND(E64&lt;TODAY(),OR(B64="No",B64="In progress", B64=""))</formula>
    </cfRule>
    <cfRule type="expression" dxfId="4193" priority="2417">
      <formula>B64="Yes"</formula>
    </cfRule>
  </conditionalFormatting>
  <conditionalFormatting sqref="E64">
    <cfRule type="expression" dxfId="4192" priority="2418">
      <formula>B64="In Progress"</formula>
    </cfRule>
    <cfRule type="expression" dxfId="4191" priority="2419">
      <formula>B64="Not Needed"</formula>
    </cfRule>
    <cfRule type="expression" dxfId="4190" priority="2420">
      <formula>AND(E64&gt;=TODAY(), E64&lt;=(TODAY()+7), OR(B64="No",B64="In progress", B64=""))</formula>
    </cfRule>
    <cfRule type="expression" dxfId="4189" priority="2421">
      <formula>AND(E64&lt;TODAY(),OR(B64="No",B64="In progress", B64=""))</formula>
    </cfRule>
    <cfRule type="expression" dxfId="4188" priority="2422">
      <formula>B64="Yes"</formula>
    </cfRule>
  </conditionalFormatting>
  <conditionalFormatting sqref="E64">
    <cfRule type="expression" dxfId="4187" priority="2423">
      <formula>B64="In Progress"</formula>
    </cfRule>
    <cfRule type="expression" dxfId="4186" priority="2424">
      <formula>B64="Not Needed"</formula>
    </cfRule>
    <cfRule type="expression" dxfId="4185" priority="2425">
      <formula>AND(E64&gt;=TODAY(), E64&lt;=(TODAY()+7), OR(B64="No",B64="In progress", B64=""))</formula>
    </cfRule>
    <cfRule type="expression" dxfId="4184" priority="2426">
      <formula>AND(E64&lt;TODAY(),OR(B64="No",B64="In progress", B64=""))</formula>
    </cfRule>
    <cfRule type="expression" dxfId="4183" priority="2427">
      <formula>B64="Yes"</formula>
    </cfRule>
  </conditionalFormatting>
  <conditionalFormatting sqref="E64">
    <cfRule type="expression" dxfId="4182" priority="2428">
      <formula>B64="In Progress"</formula>
    </cfRule>
    <cfRule type="expression" dxfId="4181" priority="2429">
      <formula>B64="Not Needed"</formula>
    </cfRule>
    <cfRule type="expression" dxfId="4180" priority="2430">
      <formula>AND(E64&gt;=TODAY(), E64&lt;=(TODAY()+7), OR(B64="No",B64="In progress", B64=""))</formula>
    </cfRule>
    <cfRule type="expression" dxfId="4179" priority="2431">
      <formula>AND(E64&lt;TODAY(),OR(B64="No",B64="In progress", B64=""))</formula>
    </cfRule>
    <cfRule type="expression" dxfId="4178" priority="2432">
      <formula>B64="Yes"</formula>
    </cfRule>
  </conditionalFormatting>
  <conditionalFormatting sqref="E64">
    <cfRule type="expression" dxfId="4177" priority="2433">
      <formula>B64="In Progress"</formula>
    </cfRule>
    <cfRule type="expression" dxfId="4176" priority="2434">
      <formula>B64="Not Needed"</formula>
    </cfRule>
    <cfRule type="expression" dxfId="4175" priority="2435">
      <formula>AND(E64&gt;=TODAY(), E64&lt;=(TODAY()+7), OR(B64="No",B64="In progress", B64=""))</formula>
    </cfRule>
    <cfRule type="expression" dxfId="4174" priority="2436">
      <formula>AND(E64&lt;TODAY(),OR(B64="No",B64="In progress", B64=""))</formula>
    </cfRule>
    <cfRule type="expression" dxfId="4173" priority="2437">
      <formula>B64="Yes"</formula>
    </cfRule>
  </conditionalFormatting>
  <conditionalFormatting sqref="E64">
    <cfRule type="expression" dxfId="4172" priority="2438">
      <formula>B64="In Progress"</formula>
    </cfRule>
    <cfRule type="expression" dxfId="4171" priority="2439">
      <formula>B64="Not Needed"</formula>
    </cfRule>
    <cfRule type="expression" dxfId="4170" priority="2440">
      <formula>AND(E64&gt;=TODAY(), E64&lt;=(TODAY()+7), OR(B64="No",B64="In progress", B64=""))</formula>
    </cfRule>
    <cfRule type="expression" dxfId="4169" priority="2441">
      <formula>AND(E64&lt;TODAY(),OR(B64="No",B64="In progress", B64=""))</formula>
    </cfRule>
    <cfRule type="expression" dxfId="4168" priority="2442">
      <formula>B64="Yes"</formula>
    </cfRule>
  </conditionalFormatting>
  <conditionalFormatting sqref="E64">
    <cfRule type="expression" dxfId="4167" priority="2443">
      <formula>B64="In Progress"</formula>
    </cfRule>
    <cfRule type="expression" dxfId="4166" priority="2444">
      <formula>B64="Not Needed"</formula>
    </cfRule>
    <cfRule type="expression" dxfId="4165" priority="2445">
      <formula>AND(E64&gt;=TODAY(), E64&lt;=(TODAY()+7), OR(B64="No",B64="In progress", B64=""))</formula>
    </cfRule>
    <cfRule type="expression" dxfId="4164" priority="2446">
      <formula>AND(E64&lt;TODAY(),OR(B64="No",B64="In progress", B64=""))</formula>
    </cfRule>
    <cfRule type="expression" dxfId="4163" priority="2447">
      <formula>B64="Yes"</formula>
    </cfRule>
  </conditionalFormatting>
  <conditionalFormatting sqref="E64">
    <cfRule type="expression" dxfId="4162" priority="2448">
      <formula>B64="In Progress"</formula>
    </cfRule>
    <cfRule type="expression" dxfId="4161" priority="2449">
      <formula>B64="Not Needed"</formula>
    </cfRule>
    <cfRule type="expression" dxfId="4160" priority="2450">
      <formula>AND(E64&gt;=TODAY(), E64&lt;=(TODAY()+7), OR(B64="No",B64="In progress", B64=""))</formula>
    </cfRule>
    <cfRule type="expression" dxfId="4159" priority="2451">
      <formula>AND(E64&lt;TODAY(),OR(B64="No",B64="In progress", B64=""))</formula>
    </cfRule>
    <cfRule type="expression" dxfId="4158" priority="2452">
      <formula>B64="Yes"</formula>
    </cfRule>
  </conditionalFormatting>
  <conditionalFormatting sqref="E64">
    <cfRule type="expression" dxfId="4157" priority="2453">
      <formula>B64="In Progress"</formula>
    </cfRule>
    <cfRule type="expression" dxfId="4156" priority="2454">
      <formula>B64="Not Needed"</formula>
    </cfRule>
    <cfRule type="expression" dxfId="4155" priority="2455">
      <formula>AND(E64&gt;=TODAY(), E64&lt;=(TODAY()+7), OR(B64="No",B64="In progress", B64=""))</formula>
    </cfRule>
    <cfRule type="expression" dxfId="4154" priority="2456">
      <formula>AND(E64&lt;TODAY(),OR(B64="No",B64="In progress", B64=""))</formula>
    </cfRule>
    <cfRule type="expression" dxfId="4153" priority="2457">
      <formula>B64="Yes"</formula>
    </cfRule>
  </conditionalFormatting>
  <conditionalFormatting sqref="E64">
    <cfRule type="expression" dxfId="4152" priority="2458">
      <formula>B64="In Progress"</formula>
    </cfRule>
    <cfRule type="expression" dxfId="4151" priority="2459">
      <formula>B64="Not Needed"</formula>
    </cfRule>
    <cfRule type="expression" dxfId="4150" priority="2460">
      <formula>AND(E64&gt;=TODAY(), E64&lt;=(TODAY()+7), OR(B64="No",B64="In progress", B64=""))</formula>
    </cfRule>
    <cfRule type="expression" dxfId="4149" priority="2461">
      <formula>AND(E64&lt;TODAY(),OR(B64="No",B64="In progress", B64=""))</formula>
    </cfRule>
    <cfRule type="expression" dxfId="4148" priority="2462">
      <formula>B64="Yes"</formula>
    </cfRule>
  </conditionalFormatting>
  <conditionalFormatting sqref="E65">
    <cfRule type="expression" dxfId="4147" priority="2463">
      <formula>B65="In Progress"</formula>
    </cfRule>
    <cfRule type="expression" dxfId="4146" priority="2464">
      <formula>B65="Not Needed"</formula>
    </cfRule>
    <cfRule type="expression" dxfId="4145" priority="2465">
      <formula>AND(E65&gt;=TODAY(), E65&lt;=(TODAY()+7), OR(B65="No",B65="In progress", B65=""))</formula>
    </cfRule>
    <cfRule type="expression" dxfId="4144" priority="2466">
      <formula>AND(E65&lt;TODAY(),OR(B65="No",B65="In progress", B65=""))</formula>
    </cfRule>
    <cfRule type="expression" dxfId="4143" priority="2467">
      <formula>B65="Yes"</formula>
    </cfRule>
  </conditionalFormatting>
  <conditionalFormatting sqref="E65">
    <cfRule type="expression" dxfId="4142" priority="2468">
      <formula>B65="In Progress"</formula>
    </cfRule>
    <cfRule type="expression" dxfId="4141" priority="2469">
      <formula>B65="Not Needed"</formula>
    </cfRule>
    <cfRule type="expression" dxfId="4140" priority="2470">
      <formula>AND(E65&gt;=TODAY(), E65&lt;=(TODAY()+7), OR(B65="No",B65="In progress", B65=""))</formula>
    </cfRule>
    <cfRule type="expression" dxfId="4139" priority="2471">
      <formula>AND(E65&lt;TODAY(),OR(B65="No",B65="In progress", B65=""))</formula>
    </cfRule>
    <cfRule type="expression" dxfId="4138" priority="2472">
      <formula>B65="Yes"</formula>
    </cfRule>
  </conditionalFormatting>
  <conditionalFormatting sqref="E65">
    <cfRule type="expression" dxfId="4137" priority="2473">
      <formula>B65="In Progress"</formula>
    </cfRule>
    <cfRule type="expression" dxfId="4136" priority="2474">
      <formula>B65="Not Needed"</formula>
    </cfRule>
    <cfRule type="expression" dxfId="4135" priority="2475">
      <formula>AND(E65&gt;=TODAY(), E65&lt;=(TODAY()+7), OR(B65="No",B65="In progress", B65=""))</formula>
    </cfRule>
    <cfRule type="expression" dxfId="4134" priority="2476">
      <formula>AND(E65&lt;TODAY(),OR(B65="No",B65="In progress", B65=""))</formula>
    </cfRule>
    <cfRule type="expression" dxfId="4133" priority="2477">
      <formula>B65="Yes"</formula>
    </cfRule>
  </conditionalFormatting>
  <conditionalFormatting sqref="E65">
    <cfRule type="expression" dxfId="4132" priority="2478">
      <formula>B65="In Progress"</formula>
    </cfRule>
    <cfRule type="expression" dxfId="4131" priority="2479">
      <formula>B65="Not Needed"</formula>
    </cfRule>
    <cfRule type="expression" dxfId="4130" priority="2480">
      <formula>AND(E65&gt;=TODAY(), E65&lt;=(TODAY()+7), OR(B65="No",B65="In progress", B65=""))</formula>
    </cfRule>
    <cfRule type="expression" dxfId="4129" priority="2481">
      <formula>AND(E65&lt;TODAY(),OR(B65="No",B65="In progress", B65=""))</formula>
    </cfRule>
    <cfRule type="expression" dxfId="4128" priority="2482">
      <formula>B65="Yes"</formula>
    </cfRule>
  </conditionalFormatting>
  <conditionalFormatting sqref="E65">
    <cfRule type="expression" dxfId="4127" priority="2483">
      <formula>B65="In Progress"</formula>
    </cfRule>
    <cfRule type="expression" dxfId="4126" priority="2484">
      <formula>B65="Not Needed"</formula>
    </cfRule>
    <cfRule type="expression" dxfId="4125" priority="2485">
      <formula>AND(E65&gt;=TODAY(), E65&lt;=(TODAY()+7), OR(B65="No",B65="In progress", B65=""))</formula>
    </cfRule>
    <cfRule type="expression" dxfId="4124" priority="2486">
      <formula>AND(E65&lt;TODAY(),OR(B65="No",B65="In progress", B65=""))</formula>
    </cfRule>
    <cfRule type="expression" dxfId="4123" priority="2487">
      <formula>B65="Yes"</formula>
    </cfRule>
  </conditionalFormatting>
  <conditionalFormatting sqref="E65">
    <cfRule type="expression" dxfId="4122" priority="2488">
      <formula>B65="In Progress"</formula>
    </cfRule>
    <cfRule type="expression" dxfId="4121" priority="2489">
      <formula>B65="Not Needed"</formula>
    </cfRule>
    <cfRule type="expression" dxfId="4120" priority="2490">
      <formula>AND(E65&gt;=TODAY(), E65&lt;=(TODAY()+7), OR(B65="No",B65="In progress", B65=""))</formula>
    </cfRule>
    <cfRule type="expression" dxfId="4119" priority="2491">
      <formula>AND(E65&lt;TODAY(),OR(B65="No",B65="In progress", B65=""))</formula>
    </cfRule>
    <cfRule type="expression" dxfId="4118" priority="2492">
      <formula>B65="Yes"</formula>
    </cfRule>
  </conditionalFormatting>
  <conditionalFormatting sqref="E65">
    <cfRule type="expression" dxfId="4117" priority="2493">
      <formula>B65="In Progress"</formula>
    </cfRule>
    <cfRule type="expression" dxfId="4116" priority="2494">
      <formula>B65="Not Needed"</formula>
    </cfRule>
    <cfRule type="expression" dxfId="4115" priority="2495">
      <formula>AND(E65&gt;=TODAY(), E65&lt;=(TODAY()+7), OR(B65="No",B65="In progress", B65=""))</formula>
    </cfRule>
    <cfRule type="expression" dxfId="4114" priority="2496">
      <formula>AND(E65&lt;TODAY(),OR(B65="No",B65="In progress", B65=""))</formula>
    </cfRule>
    <cfRule type="expression" dxfId="4113" priority="2497">
      <formula>B65="Yes"</formula>
    </cfRule>
  </conditionalFormatting>
  <conditionalFormatting sqref="E65">
    <cfRule type="expression" dxfId="4112" priority="2498">
      <formula>B65="In Progress"</formula>
    </cfRule>
    <cfRule type="expression" dxfId="4111" priority="2499">
      <formula>B65="Not Needed"</formula>
    </cfRule>
    <cfRule type="expression" dxfId="4110" priority="2500">
      <formula>AND(E65&gt;=TODAY(), E65&lt;=(TODAY()+7), OR(B65="No",B65="In progress", B65=""))</formula>
    </cfRule>
    <cfRule type="expression" dxfId="4109" priority="2501">
      <formula>AND(E65&lt;TODAY(),OR(B65="No",B65="In progress", B65=""))</formula>
    </cfRule>
    <cfRule type="expression" dxfId="4108" priority="2502">
      <formula>B65="Yes"</formula>
    </cfRule>
  </conditionalFormatting>
  <conditionalFormatting sqref="E65">
    <cfRule type="expression" dxfId="4107" priority="2503">
      <formula>B65="In Progress"</formula>
    </cfRule>
    <cfRule type="expression" dxfId="4106" priority="2504">
      <formula>B65="Not Needed"</formula>
    </cfRule>
    <cfRule type="expression" dxfId="4105" priority="2505">
      <formula>AND(E65&gt;=TODAY(), E65&lt;=(TODAY()+7), OR(B65="No",B65="In progress", B65=""))</formula>
    </cfRule>
    <cfRule type="expression" dxfId="4104" priority="2506">
      <formula>AND(E65&lt;TODAY(),OR(B65="No",B65="In progress", B65=""))</formula>
    </cfRule>
    <cfRule type="expression" dxfId="4103" priority="2507">
      <formula>B65="Yes"</formula>
    </cfRule>
  </conditionalFormatting>
  <conditionalFormatting sqref="E65">
    <cfRule type="expression" dxfId="4102" priority="2508">
      <formula>B65="In Progress"</formula>
    </cfRule>
    <cfRule type="expression" dxfId="4101" priority="2509">
      <formula>B65="Not Needed"</formula>
    </cfRule>
    <cfRule type="expression" dxfId="4100" priority="2510">
      <formula>AND(E65&gt;=TODAY(), E65&lt;=(TODAY()+7), OR(B65="No",B65="In progress", B65=""))</formula>
    </cfRule>
    <cfRule type="expression" dxfId="4099" priority="2511">
      <formula>AND(E65&lt;TODAY(),OR(B65="No",B65="In progress", B65=""))</formula>
    </cfRule>
    <cfRule type="expression" dxfId="4098" priority="2512">
      <formula>B65="Yes"</formula>
    </cfRule>
  </conditionalFormatting>
  <conditionalFormatting sqref="E66">
    <cfRule type="expression" dxfId="4097" priority="2513">
      <formula>B66="In Progress"</formula>
    </cfRule>
    <cfRule type="expression" dxfId="4096" priority="2514">
      <formula>B66="Not Needed"</formula>
    </cfRule>
    <cfRule type="expression" dxfId="4095" priority="2515">
      <formula>AND(E66&gt;=TODAY(), E66&lt;=(TODAY()+7), OR(B66="No",B66="In progress", B66=""))</formula>
    </cfRule>
    <cfRule type="expression" dxfId="4094" priority="2516">
      <formula>AND(E66&lt;TODAY(),OR(B66="No",B66="In progress", B66=""))</formula>
    </cfRule>
    <cfRule type="expression" dxfId="4093" priority="2517">
      <formula>B66="Yes"</formula>
    </cfRule>
  </conditionalFormatting>
  <conditionalFormatting sqref="E66">
    <cfRule type="expression" dxfId="4092" priority="2518">
      <formula>B66="In Progress"</formula>
    </cfRule>
    <cfRule type="expression" dxfId="4091" priority="2519">
      <formula>B66="Not Needed"</formula>
    </cfRule>
    <cfRule type="expression" dxfId="4090" priority="2520">
      <formula>AND(E66&gt;=TODAY(), E66&lt;=(TODAY()+7), OR(B66="No",B66="In progress", B66=""))</formula>
    </cfRule>
    <cfRule type="expression" dxfId="4089" priority="2521">
      <formula>AND(E66&lt;TODAY(),OR(B66="No",B66="In progress", B66=""))</formula>
    </cfRule>
    <cfRule type="expression" dxfId="4088" priority="2522">
      <formula>B66="Yes"</formula>
    </cfRule>
  </conditionalFormatting>
  <conditionalFormatting sqref="E66">
    <cfRule type="expression" dxfId="4087" priority="2523">
      <formula>B66="In Progress"</formula>
    </cfRule>
    <cfRule type="expression" dxfId="4086" priority="2524">
      <formula>B66="Not Needed"</formula>
    </cfRule>
    <cfRule type="expression" dxfId="4085" priority="2525">
      <formula>AND(E66&gt;=TODAY(), E66&lt;=(TODAY()+7), OR(B66="No",B66="In progress", B66=""))</formula>
    </cfRule>
    <cfRule type="expression" dxfId="4084" priority="2526">
      <formula>AND(E66&lt;TODAY(),OR(B66="No",B66="In progress", B66=""))</formula>
    </cfRule>
    <cfRule type="expression" dxfId="4083" priority="2527">
      <formula>B66="Yes"</formula>
    </cfRule>
  </conditionalFormatting>
  <conditionalFormatting sqref="E66">
    <cfRule type="expression" dxfId="4082" priority="2528">
      <formula>B66="In Progress"</formula>
    </cfRule>
    <cfRule type="expression" dxfId="4081" priority="2529">
      <formula>B66="Not Needed"</formula>
    </cfRule>
    <cfRule type="expression" dxfId="4080" priority="2530">
      <formula>AND(E66&gt;=TODAY(), E66&lt;=(TODAY()+7), OR(B66="No",B66="In progress", B66=""))</formula>
    </cfRule>
    <cfRule type="expression" dxfId="4079" priority="2531">
      <formula>AND(E66&lt;TODAY(),OR(B66="No",B66="In progress", B66=""))</formula>
    </cfRule>
    <cfRule type="expression" dxfId="4078" priority="2532">
      <formula>B66="Yes"</formula>
    </cfRule>
  </conditionalFormatting>
  <conditionalFormatting sqref="E66">
    <cfRule type="expression" dxfId="4077" priority="2533">
      <formula>B66="In Progress"</formula>
    </cfRule>
    <cfRule type="expression" dxfId="4076" priority="2534">
      <formula>B66="Not Needed"</formula>
    </cfRule>
    <cfRule type="expression" dxfId="4075" priority="2535">
      <formula>AND(E66&gt;=TODAY(), E66&lt;=(TODAY()+7), OR(B66="No",B66="In progress", B66=""))</formula>
    </cfRule>
    <cfRule type="expression" dxfId="4074" priority="2536">
      <formula>AND(E66&lt;TODAY(),OR(B66="No",B66="In progress", B66=""))</formula>
    </cfRule>
    <cfRule type="expression" dxfId="4073" priority="2537">
      <formula>B66="Yes"</formula>
    </cfRule>
  </conditionalFormatting>
  <conditionalFormatting sqref="E66">
    <cfRule type="expression" dxfId="4072" priority="2538">
      <formula>B66="In Progress"</formula>
    </cfRule>
    <cfRule type="expression" dxfId="4071" priority="2539">
      <formula>B66="Not Needed"</formula>
    </cfRule>
    <cfRule type="expression" dxfId="4070" priority="2540">
      <formula>AND(E66&gt;=TODAY(), E66&lt;=(TODAY()+7), OR(B66="No",B66="In progress", B66=""))</formula>
    </cfRule>
    <cfRule type="expression" dxfId="4069" priority="2541">
      <formula>AND(E66&lt;TODAY(),OR(B66="No",B66="In progress", B66=""))</formula>
    </cfRule>
    <cfRule type="expression" dxfId="4068" priority="2542">
      <formula>B66="Yes"</formula>
    </cfRule>
  </conditionalFormatting>
  <conditionalFormatting sqref="E66">
    <cfRule type="expression" dxfId="4067" priority="2543">
      <formula>B66="In Progress"</formula>
    </cfRule>
    <cfRule type="expression" dxfId="4066" priority="2544">
      <formula>B66="Not Needed"</formula>
    </cfRule>
    <cfRule type="expression" dxfId="4065" priority="2545">
      <formula>AND(E66&gt;=TODAY(), E66&lt;=(TODAY()+7), OR(B66="No",B66="In progress", B66=""))</formula>
    </cfRule>
    <cfRule type="expression" dxfId="4064" priority="2546">
      <formula>AND(E66&lt;TODAY(),OR(B66="No",B66="In progress", B66=""))</formula>
    </cfRule>
    <cfRule type="expression" dxfId="4063" priority="2547">
      <formula>B66="Yes"</formula>
    </cfRule>
  </conditionalFormatting>
  <conditionalFormatting sqref="E66">
    <cfRule type="expression" dxfId="4062" priority="2548">
      <formula>B66="In Progress"</formula>
    </cfRule>
    <cfRule type="expression" dxfId="4061" priority="2549">
      <formula>B66="Not Needed"</formula>
    </cfRule>
    <cfRule type="expression" dxfId="4060" priority="2550">
      <formula>AND(E66&gt;=TODAY(), E66&lt;=(TODAY()+7), OR(B66="No",B66="In progress", B66=""))</formula>
    </cfRule>
    <cfRule type="expression" dxfId="4059" priority="2551">
      <formula>AND(E66&lt;TODAY(),OR(B66="No",B66="In progress", B66=""))</formula>
    </cfRule>
    <cfRule type="expression" dxfId="4058" priority="2552">
      <formula>B66="Yes"</formula>
    </cfRule>
  </conditionalFormatting>
  <conditionalFormatting sqref="E66">
    <cfRule type="expression" dxfId="4057" priority="2553">
      <formula>B66="In Progress"</formula>
    </cfRule>
    <cfRule type="expression" dxfId="4056" priority="2554">
      <formula>B66="Not Needed"</formula>
    </cfRule>
    <cfRule type="expression" dxfId="4055" priority="2555">
      <formula>AND(E66&gt;=TODAY(), E66&lt;=(TODAY()+7), OR(B66="No",B66="In progress", B66=""))</formula>
    </cfRule>
    <cfRule type="expression" dxfId="4054" priority="2556">
      <formula>AND(E66&lt;TODAY(),OR(B66="No",B66="In progress", B66=""))</formula>
    </cfRule>
    <cfRule type="expression" dxfId="4053" priority="2557">
      <formula>B66="Yes"</formula>
    </cfRule>
  </conditionalFormatting>
  <conditionalFormatting sqref="E66">
    <cfRule type="expression" dxfId="4052" priority="2558">
      <formula>B66="In Progress"</formula>
    </cfRule>
    <cfRule type="expression" dxfId="4051" priority="2559">
      <formula>B66="Not Needed"</formula>
    </cfRule>
    <cfRule type="expression" dxfId="4050" priority="2560">
      <formula>AND(E66&gt;=TODAY(), E66&lt;=(TODAY()+7), OR(B66="No",B66="In progress", B66=""))</formula>
    </cfRule>
    <cfRule type="expression" dxfId="4049" priority="2561">
      <formula>AND(E66&lt;TODAY(),OR(B66="No",B66="In progress", B66=""))</formula>
    </cfRule>
    <cfRule type="expression" dxfId="4048" priority="2562">
      <formula>B66="Yes"</formula>
    </cfRule>
  </conditionalFormatting>
  <conditionalFormatting sqref="E67">
    <cfRule type="expression" dxfId="4047" priority="2563">
      <formula>B67="In Progress"</formula>
    </cfRule>
    <cfRule type="expression" dxfId="4046" priority="2564">
      <formula>B67="Not Needed"</formula>
    </cfRule>
    <cfRule type="expression" dxfId="4045" priority="2565">
      <formula>AND(E67&gt;=TODAY(), E67&lt;=(TODAY()+7), OR(B67="No",B67="In progress", B67=""))</formula>
    </cfRule>
    <cfRule type="expression" dxfId="4044" priority="2566">
      <formula>AND(E67&lt;TODAY(),OR(B67="No",B67="In progress", B67=""))</formula>
    </cfRule>
    <cfRule type="expression" dxfId="4043" priority="2567">
      <formula>B67="Yes"</formula>
    </cfRule>
  </conditionalFormatting>
  <conditionalFormatting sqref="E67">
    <cfRule type="expression" dxfId="4042" priority="2568">
      <formula>B67="In Progress"</formula>
    </cfRule>
    <cfRule type="expression" dxfId="4041" priority="2569">
      <formula>B67="Not Needed"</formula>
    </cfRule>
    <cfRule type="expression" dxfId="4040" priority="2570">
      <formula>AND(E67&gt;=TODAY(), E67&lt;=(TODAY()+7), OR(B67="No",B67="In progress", B67=""))</formula>
    </cfRule>
    <cfRule type="expression" dxfId="4039" priority="2571">
      <formula>AND(E67&lt;TODAY(),OR(B67="No",B67="In progress", B67=""))</formula>
    </cfRule>
    <cfRule type="expression" dxfId="4038" priority="2572">
      <formula>B67="Yes"</formula>
    </cfRule>
  </conditionalFormatting>
  <conditionalFormatting sqref="E67">
    <cfRule type="expression" dxfId="4037" priority="2573">
      <formula>B67="In Progress"</formula>
    </cfRule>
    <cfRule type="expression" dxfId="4036" priority="2574">
      <formula>B67="Not Needed"</formula>
    </cfRule>
    <cfRule type="expression" dxfId="4035" priority="2575">
      <formula>AND(E67&gt;=TODAY(), E67&lt;=(TODAY()+7), OR(B67="No",B67="In progress", B67=""))</formula>
    </cfRule>
    <cfRule type="expression" dxfId="4034" priority="2576">
      <formula>AND(E67&lt;TODAY(),OR(B67="No",B67="In progress", B67=""))</formula>
    </cfRule>
    <cfRule type="expression" dxfId="4033" priority="2577">
      <formula>B67="Yes"</formula>
    </cfRule>
  </conditionalFormatting>
  <conditionalFormatting sqref="E67">
    <cfRule type="expression" dxfId="4032" priority="2578">
      <formula>B67="In Progress"</formula>
    </cfRule>
    <cfRule type="expression" dxfId="4031" priority="2579">
      <formula>B67="Not Needed"</formula>
    </cfRule>
    <cfRule type="expression" dxfId="4030" priority="2580">
      <formula>AND(E67&gt;=TODAY(), E67&lt;=(TODAY()+7), OR(B67="No",B67="In progress", B67=""))</formula>
    </cfRule>
    <cfRule type="expression" dxfId="4029" priority="2581">
      <formula>AND(E67&lt;TODAY(),OR(B67="No",B67="In progress", B67=""))</formula>
    </cfRule>
    <cfRule type="expression" dxfId="4028" priority="2582">
      <formula>B67="Yes"</formula>
    </cfRule>
  </conditionalFormatting>
  <conditionalFormatting sqref="E67">
    <cfRule type="expression" dxfId="4027" priority="2583">
      <formula>B67="In Progress"</formula>
    </cfRule>
    <cfRule type="expression" dxfId="4026" priority="2584">
      <formula>B67="Not Needed"</formula>
    </cfRule>
    <cfRule type="expression" dxfId="4025" priority="2585">
      <formula>AND(E67&gt;=TODAY(), E67&lt;=(TODAY()+7), OR(B67="No",B67="In progress", B67=""))</formula>
    </cfRule>
    <cfRule type="expression" dxfId="4024" priority="2586">
      <formula>AND(E67&lt;TODAY(),OR(B67="No",B67="In progress", B67=""))</formula>
    </cfRule>
    <cfRule type="expression" dxfId="4023" priority="2587">
      <formula>B67="Yes"</formula>
    </cfRule>
  </conditionalFormatting>
  <conditionalFormatting sqref="E67">
    <cfRule type="expression" dxfId="4022" priority="2588">
      <formula>B67="In Progress"</formula>
    </cfRule>
    <cfRule type="expression" dxfId="4021" priority="2589">
      <formula>B67="Not Needed"</formula>
    </cfRule>
    <cfRule type="expression" dxfId="4020" priority="2590">
      <formula>AND(E67&gt;=TODAY(), E67&lt;=(TODAY()+7), OR(B67="No",B67="In progress", B67=""))</formula>
    </cfRule>
    <cfRule type="expression" dxfId="4019" priority="2591">
      <formula>AND(E67&lt;TODAY(),OR(B67="No",B67="In progress", B67=""))</formula>
    </cfRule>
    <cfRule type="expression" dxfId="4018" priority="2592">
      <formula>B67="Yes"</formula>
    </cfRule>
  </conditionalFormatting>
  <conditionalFormatting sqref="E67">
    <cfRule type="expression" dxfId="4017" priority="2593">
      <formula>B67="In Progress"</formula>
    </cfRule>
    <cfRule type="expression" dxfId="4016" priority="2594">
      <formula>B67="Not Needed"</formula>
    </cfRule>
    <cfRule type="expression" dxfId="4015" priority="2595">
      <formula>AND(E67&gt;=TODAY(), E67&lt;=(TODAY()+7), OR(B67="No",B67="In progress", B67=""))</formula>
    </cfRule>
    <cfRule type="expression" dxfId="4014" priority="2596">
      <formula>AND(E67&lt;TODAY(),OR(B67="No",B67="In progress", B67=""))</formula>
    </cfRule>
    <cfRule type="expression" dxfId="4013" priority="2597">
      <formula>B67="Yes"</formula>
    </cfRule>
  </conditionalFormatting>
  <conditionalFormatting sqref="E67">
    <cfRule type="expression" dxfId="4012" priority="2598">
      <formula>B67="In Progress"</formula>
    </cfRule>
    <cfRule type="expression" dxfId="4011" priority="2599">
      <formula>B67="Not Needed"</formula>
    </cfRule>
    <cfRule type="expression" dxfId="4010" priority="2600">
      <formula>AND(E67&gt;=TODAY(), E67&lt;=(TODAY()+7), OR(B67="No",B67="In progress", B67=""))</formula>
    </cfRule>
    <cfRule type="expression" dxfId="4009" priority="2601">
      <formula>AND(E67&lt;TODAY(),OR(B67="No",B67="In progress", B67=""))</formula>
    </cfRule>
    <cfRule type="expression" dxfId="4008" priority="2602">
      <formula>B67="Yes"</formula>
    </cfRule>
  </conditionalFormatting>
  <conditionalFormatting sqref="E67">
    <cfRule type="expression" dxfId="4007" priority="2603">
      <formula>B67="In Progress"</formula>
    </cfRule>
    <cfRule type="expression" dxfId="4006" priority="2604">
      <formula>B67="Not Needed"</formula>
    </cfRule>
    <cfRule type="expression" dxfId="4005" priority="2605">
      <formula>AND(E67&gt;=TODAY(), E67&lt;=(TODAY()+7), OR(B67="No",B67="In progress", B67=""))</formula>
    </cfRule>
    <cfRule type="expression" dxfId="4004" priority="2606">
      <formula>AND(E67&lt;TODAY(),OR(B67="No",B67="In progress", B67=""))</formula>
    </cfRule>
    <cfRule type="expression" dxfId="4003" priority="2607">
      <formula>B67="Yes"</formula>
    </cfRule>
  </conditionalFormatting>
  <conditionalFormatting sqref="E67">
    <cfRule type="expression" dxfId="4002" priority="2608">
      <formula>B67="In Progress"</formula>
    </cfRule>
    <cfRule type="expression" dxfId="4001" priority="2609">
      <formula>B67="Not Needed"</formula>
    </cfRule>
    <cfRule type="expression" dxfId="4000" priority="2610">
      <formula>AND(E67&gt;=TODAY(), E67&lt;=(TODAY()+7), OR(B67="No",B67="In progress", B67=""))</formula>
    </cfRule>
    <cfRule type="expression" dxfId="3999" priority="2611">
      <formula>AND(E67&lt;TODAY(),OR(B67="No",B67="In progress", B67=""))</formula>
    </cfRule>
    <cfRule type="expression" dxfId="3998" priority="2612">
      <formula>B67="Yes"</formula>
    </cfRule>
  </conditionalFormatting>
  <conditionalFormatting sqref="C69">
    <cfRule type="expression" dxfId="3997" priority="2613">
      <formula>B69="Not Needed"</formula>
    </cfRule>
  </conditionalFormatting>
  <conditionalFormatting sqref="C69">
    <cfRule type="expression" dxfId="3996" priority="2614">
      <formula>B69="Not Needed"</formula>
    </cfRule>
  </conditionalFormatting>
  <conditionalFormatting sqref="C69">
    <cfRule type="expression" dxfId="3995" priority="2615">
      <formula>B69="Not Needed"</formula>
    </cfRule>
  </conditionalFormatting>
  <conditionalFormatting sqref="C69">
    <cfRule type="expression" dxfId="3994" priority="2616">
      <formula>B69="Not Needed"</formula>
    </cfRule>
  </conditionalFormatting>
  <conditionalFormatting sqref="C69">
    <cfRule type="expression" dxfId="3993" priority="2617">
      <formula>B69="Not Needed"</formula>
    </cfRule>
  </conditionalFormatting>
  <conditionalFormatting sqref="C69">
    <cfRule type="expression" dxfId="3992" priority="2618">
      <formula>B69="Not Needed"</formula>
    </cfRule>
  </conditionalFormatting>
  <conditionalFormatting sqref="C69">
    <cfRule type="expression" dxfId="3991" priority="2619">
      <formula>B69="Not Needed"</formula>
    </cfRule>
  </conditionalFormatting>
  <conditionalFormatting sqref="C69">
    <cfRule type="expression" dxfId="3990" priority="2620">
      <formula>B69="Not Needed"</formula>
    </cfRule>
  </conditionalFormatting>
  <conditionalFormatting sqref="C69">
    <cfRule type="expression" dxfId="3989" priority="2621">
      <formula>B69="Not Needed"</formula>
    </cfRule>
  </conditionalFormatting>
  <conditionalFormatting sqref="C69">
    <cfRule type="expression" dxfId="3988" priority="2622">
      <formula>B69="Not Needed"</formula>
    </cfRule>
  </conditionalFormatting>
  <conditionalFormatting sqref="C70">
    <cfRule type="expression" dxfId="3987" priority="2623">
      <formula>B70="Not Needed"</formula>
    </cfRule>
  </conditionalFormatting>
  <conditionalFormatting sqref="C70">
    <cfRule type="expression" dxfId="3986" priority="2624">
      <formula>B70="Not Needed"</formula>
    </cfRule>
  </conditionalFormatting>
  <conditionalFormatting sqref="C70">
    <cfRule type="expression" dxfId="3985" priority="2625">
      <formula>B70="Not Needed"</formula>
    </cfRule>
  </conditionalFormatting>
  <conditionalFormatting sqref="C70">
    <cfRule type="expression" dxfId="3984" priority="2626">
      <formula>B70="Not Needed"</formula>
    </cfRule>
  </conditionalFormatting>
  <conditionalFormatting sqref="C70">
    <cfRule type="expression" dxfId="3983" priority="2627">
      <formula>B70="Not Needed"</formula>
    </cfRule>
  </conditionalFormatting>
  <conditionalFormatting sqref="C70">
    <cfRule type="expression" dxfId="3982" priority="2628">
      <formula>B70="Not Needed"</formula>
    </cfRule>
  </conditionalFormatting>
  <conditionalFormatting sqref="C70">
    <cfRule type="expression" dxfId="3981" priority="2629">
      <formula>B70="Not Needed"</formula>
    </cfRule>
  </conditionalFormatting>
  <conditionalFormatting sqref="C70">
    <cfRule type="expression" dxfId="3980" priority="2630">
      <formula>B70="Not Needed"</formula>
    </cfRule>
  </conditionalFormatting>
  <conditionalFormatting sqref="C70">
    <cfRule type="expression" dxfId="3979" priority="2631">
      <formula>B70="Not Needed"</formula>
    </cfRule>
  </conditionalFormatting>
  <conditionalFormatting sqref="C70">
    <cfRule type="expression" dxfId="3978" priority="2632">
      <formula>B70="Not Needed"</formula>
    </cfRule>
  </conditionalFormatting>
  <conditionalFormatting sqref="C71">
    <cfRule type="expression" dxfId="3977" priority="2633">
      <formula>B71="Not Needed"</formula>
    </cfRule>
  </conditionalFormatting>
  <conditionalFormatting sqref="C71">
    <cfRule type="expression" dxfId="3976" priority="2634">
      <formula>B71="Not Needed"</formula>
    </cfRule>
  </conditionalFormatting>
  <conditionalFormatting sqref="C71">
    <cfRule type="expression" dxfId="3975" priority="2635">
      <formula>B71="Not Needed"</formula>
    </cfRule>
  </conditionalFormatting>
  <conditionalFormatting sqref="C71">
    <cfRule type="expression" dxfId="3974" priority="2636">
      <formula>B71="Not Needed"</formula>
    </cfRule>
  </conditionalFormatting>
  <conditionalFormatting sqref="C71">
    <cfRule type="expression" dxfId="3973" priority="2637">
      <formula>B71="Not Needed"</formula>
    </cfRule>
  </conditionalFormatting>
  <conditionalFormatting sqref="C71">
    <cfRule type="expression" dxfId="3972" priority="2638">
      <formula>B71="Not Needed"</formula>
    </cfRule>
  </conditionalFormatting>
  <conditionalFormatting sqref="C71">
    <cfRule type="expression" dxfId="3971" priority="2639">
      <formula>B71="Not Needed"</formula>
    </cfRule>
  </conditionalFormatting>
  <conditionalFormatting sqref="C71">
    <cfRule type="expression" dxfId="3970" priority="2640">
      <formula>B71="Not Needed"</formula>
    </cfRule>
  </conditionalFormatting>
  <conditionalFormatting sqref="C71">
    <cfRule type="expression" dxfId="3969" priority="2641">
      <formula>B71="Not Needed"</formula>
    </cfRule>
  </conditionalFormatting>
  <conditionalFormatting sqref="C71">
    <cfRule type="expression" dxfId="3968" priority="2642">
      <formula>B71="Not Needed"</formula>
    </cfRule>
  </conditionalFormatting>
  <conditionalFormatting sqref="C72">
    <cfRule type="expression" dxfId="3967" priority="2643">
      <formula>B72="Not Needed"</formula>
    </cfRule>
  </conditionalFormatting>
  <conditionalFormatting sqref="C72">
    <cfRule type="expression" dxfId="3966" priority="2644">
      <formula>B72="Not Needed"</formula>
    </cfRule>
  </conditionalFormatting>
  <conditionalFormatting sqref="C72">
    <cfRule type="expression" dxfId="3965" priority="2645">
      <formula>B72="Not Needed"</formula>
    </cfRule>
  </conditionalFormatting>
  <conditionalFormatting sqref="C72">
    <cfRule type="expression" dxfId="3964" priority="2646">
      <formula>B72="Not Needed"</formula>
    </cfRule>
  </conditionalFormatting>
  <conditionalFormatting sqref="C72">
    <cfRule type="expression" dxfId="3963" priority="2647">
      <formula>B72="Not Needed"</formula>
    </cfRule>
  </conditionalFormatting>
  <conditionalFormatting sqref="C72">
    <cfRule type="expression" dxfId="3962" priority="2648">
      <formula>B72="Not Needed"</formula>
    </cfRule>
  </conditionalFormatting>
  <conditionalFormatting sqref="C72">
    <cfRule type="expression" dxfId="3961" priority="2649">
      <formula>B72="Not Needed"</formula>
    </cfRule>
  </conditionalFormatting>
  <conditionalFormatting sqref="C72">
    <cfRule type="expression" dxfId="3960" priority="2650">
      <formula>B72="Not Needed"</formula>
    </cfRule>
  </conditionalFormatting>
  <conditionalFormatting sqref="C72">
    <cfRule type="expression" dxfId="3959" priority="2651">
      <formula>B72="Not Needed"</formula>
    </cfRule>
  </conditionalFormatting>
  <conditionalFormatting sqref="C72">
    <cfRule type="expression" dxfId="3958" priority="2652">
      <formula>B72="Not Needed"</formula>
    </cfRule>
  </conditionalFormatting>
  <conditionalFormatting sqref="C73">
    <cfRule type="expression" dxfId="3957" priority="2653">
      <formula>B73="Not Needed"</formula>
    </cfRule>
  </conditionalFormatting>
  <conditionalFormatting sqref="C73">
    <cfRule type="expression" dxfId="3956" priority="2654">
      <formula>B73="Not Needed"</formula>
    </cfRule>
  </conditionalFormatting>
  <conditionalFormatting sqref="C73">
    <cfRule type="expression" dxfId="3955" priority="2655">
      <formula>B73="Not Needed"</formula>
    </cfRule>
  </conditionalFormatting>
  <conditionalFormatting sqref="C73">
    <cfRule type="expression" dxfId="3954" priority="2656">
      <formula>B73="Not Needed"</formula>
    </cfRule>
  </conditionalFormatting>
  <conditionalFormatting sqref="C73">
    <cfRule type="expression" dxfId="3953" priority="2657">
      <formula>B73="Not Needed"</formula>
    </cfRule>
  </conditionalFormatting>
  <conditionalFormatting sqref="C73">
    <cfRule type="expression" dxfId="3952" priority="2658">
      <formula>B73="Not Needed"</formula>
    </cfRule>
  </conditionalFormatting>
  <conditionalFormatting sqref="C73">
    <cfRule type="expression" dxfId="3951" priority="2659">
      <formula>B73="Not Needed"</formula>
    </cfRule>
  </conditionalFormatting>
  <conditionalFormatting sqref="C73">
    <cfRule type="expression" dxfId="3950" priority="2660">
      <formula>B73="Not Needed"</formula>
    </cfRule>
  </conditionalFormatting>
  <conditionalFormatting sqref="C73">
    <cfRule type="expression" dxfId="3949" priority="2661">
      <formula>B73="Not Needed"</formula>
    </cfRule>
  </conditionalFormatting>
  <conditionalFormatting sqref="C73">
    <cfRule type="expression" dxfId="3948" priority="2662">
      <formula>B73="Not Needed"</formula>
    </cfRule>
  </conditionalFormatting>
  <conditionalFormatting sqref="C74">
    <cfRule type="expression" dxfId="3947" priority="2663">
      <formula>B74="Not Needed"</formula>
    </cfRule>
  </conditionalFormatting>
  <conditionalFormatting sqref="C74">
    <cfRule type="expression" dxfId="3946" priority="2664">
      <formula>B74="Not Needed"</formula>
    </cfRule>
  </conditionalFormatting>
  <conditionalFormatting sqref="C74">
    <cfRule type="expression" dxfId="3945" priority="2665">
      <formula>B74="Not Needed"</formula>
    </cfRule>
  </conditionalFormatting>
  <conditionalFormatting sqref="C74">
    <cfRule type="expression" dxfId="3944" priority="2666">
      <formula>B74="Not Needed"</formula>
    </cfRule>
  </conditionalFormatting>
  <conditionalFormatting sqref="C74">
    <cfRule type="expression" dxfId="3943" priority="2667">
      <formula>B74="Not Needed"</formula>
    </cfRule>
  </conditionalFormatting>
  <conditionalFormatting sqref="C74">
    <cfRule type="expression" dxfId="3942" priority="2668">
      <formula>B74="Not Needed"</formula>
    </cfRule>
  </conditionalFormatting>
  <conditionalFormatting sqref="C74">
    <cfRule type="expression" dxfId="3941" priority="2669">
      <formula>B74="Not Needed"</formula>
    </cfRule>
  </conditionalFormatting>
  <conditionalFormatting sqref="C74">
    <cfRule type="expression" dxfId="3940" priority="2670">
      <formula>B74="Not Needed"</formula>
    </cfRule>
  </conditionalFormatting>
  <conditionalFormatting sqref="C74">
    <cfRule type="expression" dxfId="3939" priority="2671">
      <formula>B74="Not Needed"</formula>
    </cfRule>
  </conditionalFormatting>
  <conditionalFormatting sqref="C74">
    <cfRule type="expression" dxfId="3938" priority="2672">
      <formula>B74="Not Needed"</formula>
    </cfRule>
  </conditionalFormatting>
  <conditionalFormatting sqref="C75">
    <cfRule type="expression" dxfId="3937" priority="2673">
      <formula>B75="Not Needed"</formula>
    </cfRule>
  </conditionalFormatting>
  <conditionalFormatting sqref="C75">
    <cfRule type="expression" dxfId="3936" priority="2674">
      <formula>B75="Not Needed"</formula>
    </cfRule>
  </conditionalFormatting>
  <conditionalFormatting sqref="C75">
    <cfRule type="expression" dxfId="3935" priority="2675">
      <formula>B75="Not Needed"</formula>
    </cfRule>
  </conditionalFormatting>
  <conditionalFormatting sqref="C75">
    <cfRule type="expression" dxfId="3934" priority="2676">
      <formula>B75="Not Needed"</formula>
    </cfRule>
  </conditionalFormatting>
  <conditionalFormatting sqref="C75">
    <cfRule type="expression" dxfId="3933" priority="2677">
      <formula>B75="Not Needed"</formula>
    </cfRule>
  </conditionalFormatting>
  <conditionalFormatting sqref="C75">
    <cfRule type="expression" dxfId="3932" priority="2678">
      <formula>B75="Not Needed"</formula>
    </cfRule>
  </conditionalFormatting>
  <conditionalFormatting sqref="C75">
    <cfRule type="expression" dxfId="3931" priority="2679">
      <formula>B75="Not Needed"</formula>
    </cfRule>
  </conditionalFormatting>
  <conditionalFormatting sqref="C75">
    <cfRule type="expression" dxfId="3930" priority="2680">
      <formula>B75="Not Needed"</formula>
    </cfRule>
  </conditionalFormatting>
  <conditionalFormatting sqref="C75">
    <cfRule type="expression" dxfId="3929" priority="2681">
      <formula>B75="Not Needed"</formula>
    </cfRule>
  </conditionalFormatting>
  <conditionalFormatting sqref="C75">
    <cfRule type="expression" dxfId="3928" priority="2682">
      <formula>B75="Not Needed"</formula>
    </cfRule>
  </conditionalFormatting>
  <conditionalFormatting sqref="C76">
    <cfRule type="expression" dxfId="3927" priority="2683">
      <formula>B76="Not Needed"</formula>
    </cfRule>
  </conditionalFormatting>
  <conditionalFormatting sqref="C76">
    <cfRule type="expression" dxfId="3926" priority="2684">
      <formula>B76="Not Needed"</formula>
    </cfRule>
  </conditionalFormatting>
  <conditionalFormatting sqref="C76">
    <cfRule type="expression" dxfId="3925" priority="2685">
      <formula>B76="Not Needed"</formula>
    </cfRule>
  </conditionalFormatting>
  <conditionalFormatting sqref="C76">
    <cfRule type="expression" dxfId="3924" priority="2686">
      <formula>B76="Not Needed"</formula>
    </cfRule>
  </conditionalFormatting>
  <conditionalFormatting sqref="C76">
    <cfRule type="expression" dxfId="3923" priority="2687">
      <formula>B76="Not Needed"</formula>
    </cfRule>
  </conditionalFormatting>
  <conditionalFormatting sqref="C76">
    <cfRule type="expression" dxfId="3922" priority="2688">
      <formula>B76="Not Needed"</formula>
    </cfRule>
  </conditionalFormatting>
  <conditionalFormatting sqref="C76">
    <cfRule type="expression" dxfId="3921" priority="2689">
      <formula>B76="Not Needed"</formula>
    </cfRule>
  </conditionalFormatting>
  <conditionalFormatting sqref="C76">
    <cfRule type="expression" dxfId="3920" priority="2690">
      <formula>B76="Not Needed"</formula>
    </cfRule>
  </conditionalFormatting>
  <conditionalFormatting sqref="C76">
    <cfRule type="expression" dxfId="3919" priority="2691">
      <formula>B76="Not Needed"</formula>
    </cfRule>
  </conditionalFormatting>
  <conditionalFormatting sqref="C76">
    <cfRule type="expression" dxfId="3918" priority="2692">
      <formula>B76="Not Needed"</formula>
    </cfRule>
  </conditionalFormatting>
  <conditionalFormatting sqref="C77">
    <cfRule type="expression" dxfId="3917" priority="2693">
      <formula>B77="Not Needed"</formula>
    </cfRule>
  </conditionalFormatting>
  <conditionalFormatting sqref="C77">
    <cfRule type="expression" dxfId="3916" priority="2694">
      <formula>B77="Not Needed"</formula>
    </cfRule>
  </conditionalFormatting>
  <conditionalFormatting sqref="C77">
    <cfRule type="expression" dxfId="3915" priority="2695">
      <formula>B77="Not Needed"</formula>
    </cfRule>
  </conditionalFormatting>
  <conditionalFormatting sqref="C77">
    <cfRule type="expression" dxfId="3914" priority="2696">
      <formula>B77="Not Needed"</formula>
    </cfRule>
  </conditionalFormatting>
  <conditionalFormatting sqref="C77">
    <cfRule type="expression" dxfId="3913" priority="2697">
      <formula>B77="Not Needed"</formula>
    </cfRule>
  </conditionalFormatting>
  <conditionalFormatting sqref="C77">
    <cfRule type="expression" dxfId="3912" priority="2698">
      <formula>B77="Not Needed"</formula>
    </cfRule>
  </conditionalFormatting>
  <conditionalFormatting sqref="C77">
    <cfRule type="expression" dxfId="3911" priority="2699">
      <formula>B77="Not Needed"</formula>
    </cfRule>
  </conditionalFormatting>
  <conditionalFormatting sqref="C77">
    <cfRule type="expression" dxfId="3910" priority="2700">
      <formula>B77="Not Needed"</formula>
    </cfRule>
  </conditionalFormatting>
  <conditionalFormatting sqref="C77">
    <cfRule type="expression" dxfId="3909" priority="2701">
      <formula>B77="Not Needed"</formula>
    </cfRule>
  </conditionalFormatting>
  <conditionalFormatting sqref="C77">
    <cfRule type="expression" dxfId="3908" priority="2702">
      <formula>B77="Not Needed"</formula>
    </cfRule>
  </conditionalFormatting>
  <conditionalFormatting sqref="C78">
    <cfRule type="expression" dxfId="3907" priority="2703">
      <formula>B78="Not Needed"</formula>
    </cfRule>
  </conditionalFormatting>
  <conditionalFormatting sqref="C78">
    <cfRule type="expression" dxfId="3906" priority="2704">
      <formula>B78="Not Needed"</formula>
    </cfRule>
  </conditionalFormatting>
  <conditionalFormatting sqref="C78">
    <cfRule type="expression" dxfId="3905" priority="2705">
      <formula>B78="Not Needed"</formula>
    </cfRule>
  </conditionalFormatting>
  <conditionalFormatting sqref="C78">
    <cfRule type="expression" dxfId="3904" priority="2706">
      <formula>B78="Not Needed"</formula>
    </cfRule>
  </conditionalFormatting>
  <conditionalFormatting sqref="C78">
    <cfRule type="expression" dxfId="3903" priority="2707">
      <formula>B78="Not Needed"</formula>
    </cfRule>
  </conditionalFormatting>
  <conditionalFormatting sqref="C78">
    <cfRule type="expression" dxfId="3902" priority="2708">
      <formula>B78="Not Needed"</formula>
    </cfRule>
  </conditionalFormatting>
  <conditionalFormatting sqref="C78">
    <cfRule type="expression" dxfId="3901" priority="2709">
      <formula>B78="Not Needed"</formula>
    </cfRule>
  </conditionalFormatting>
  <conditionalFormatting sqref="C78">
    <cfRule type="expression" dxfId="3900" priority="2710">
      <formula>B78="Not Needed"</formula>
    </cfRule>
  </conditionalFormatting>
  <conditionalFormatting sqref="C78">
    <cfRule type="expression" dxfId="3899" priority="2711">
      <formula>B78="Not Needed"</formula>
    </cfRule>
  </conditionalFormatting>
  <conditionalFormatting sqref="C78">
    <cfRule type="expression" dxfId="3898" priority="2712">
      <formula>B78="Not Needed"</formula>
    </cfRule>
  </conditionalFormatting>
  <conditionalFormatting sqref="C79">
    <cfRule type="expression" dxfId="3897" priority="2713">
      <formula>B79="Not Needed"</formula>
    </cfRule>
  </conditionalFormatting>
  <conditionalFormatting sqref="C79">
    <cfRule type="expression" dxfId="3896" priority="2714">
      <formula>B79="Not Needed"</formula>
    </cfRule>
  </conditionalFormatting>
  <conditionalFormatting sqref="C79">
    <cfRule type="expression" dxfId="3895" priority="2715">
      <formula>B79="Not Needed"</formula>
    </cfRule>
  </conditionalFormatting>
  <conditionalFormatting sqref="C79">
    <cfRule type="expression" dxfId="3894" priority="2716">
      <formula>B79="Not Needed"</formula>
    </cfRule>
  </conditionalFormatting>
  <conditionalFormatting sqref="C79">
    <cfRule type="expression" dxfId="3893" priority="2717">
      <formula>B79="Not Needed"</formula>
    </cfRule>
  </conditionalFormatting>
  <conditionalFormatting sqref="C79">
    <cfRule type="expression" dxfId="3892" priority="2718">
      <formula>B79="Not Needed"</formula>
    </cfRule>
  </conditionalFormatting>
  <conditionalFormatting sqref="C79">
    <cfRule type="expression" dxfId="3891" priority="2719">
      <formula>B79="Not Needed"</formula>
    </cfRule>
  </conditionalFormatting>
  <conditionalFormatting sqref="C79">
    <cfRule type="expression" dxfId="3890" priority="2720">
      <formula>B79="Not Needed"</formula>
    </cfRule>
  </conditionalFormatting>
  <conditionalFormatting sqref="C79">
    <cfRule type="expression" dxfId="3889" priority="2721">
      <formula>B79="Not Needed"</formula>
    </cfRule>
  </conditionalFormatting>
  <conditionalFormatting sqref="C79">
    <cfRule type="expression" dxfId="3888" priority="2722">
      <formula>B79="Not Needed"</formula>
    </cfRule>
  </conditionalFormatting>
  <conditionalFormatting sqref="C80">
    <cfRule type="expression" dxfId="3887" priority="2723">
      <formula>B80="Not Needed"</formula>
    </cfRule>
  </conditionalFormatting>
  <conditionalFormatting sqref="C80">
    <cfRule type="expression" dxfId="3886" priority="2724">
      <formula>B80="Not Needed"</formula>
    </cfRule>
  </conditionalFormatting>
  <conditionalFormatting sqref="C80">
    <cfRule type="expression" dxfId="3885" priority="2725">
      <formula>B80="Not Needed"</formula>
    </cfRule>
  </conditionalFormatting>
  <conditionalFormatting sqref="C80">
    <cfRule type="expression" dxfId="3884" priority="2726">
      <formula>B80="Not Needed"</formula>
    </cfRule>
  </conditionalFormatting>
  <conditionalFormatting sqref="C80">
    <cfRule type="expression" dxfId="3883" priority="2727">
      <formula>B80="Not Needed"</formula>
    </cfRule>
  </conditionalFormatting>
  <conditionalFormatting sqref="C80">
    <cfRule type="expression" dxfId="3882" priority="2728">
      <formula>B80="Not Needed"</formula>
    </cfRule>
  </conditionalFormatting>
  <conditionalFormatting sqref="C80">
    <cfRule type="expression" dxfId="3881" priority="2729">
      <formula>B80="Not Needed"</formula>
    </cfRule>
  </conditionalFormatting>
  <conditionalFormatting sqref="C80">
    <cfRule type="expression" dxfId="3880" priority="2730">
      <formula>B80="Not Needed"</formula>
    </cfRule>
  </conditionalFormatting>
  <conditionalFormatting sqref="C80">
    <cfRule type="expression" dxfId="3879" priority="2731">
      <formula>B80="Not Needed"</formula>
    </cfRule>
  </conditionalFormatting>
  <conditionalFormatting sqref="C80">
    <cfRule type="expression" dxfId="3878" priority="2732">
      <formula>B80="Not Needed"</formula>
    </cfRule>
  </conditionalFormatting>
  <conditionalFormatting sqref="C81">
    <cfRule type="expression" dxfId="3877" priority="2733">
      <formula>B81="Not Needed"</formula>
    </cfRule>
  </conditionalFormatting>
  <conditionalFormatting sqref="C81">
    <cfRule type="expression" dxfId="3876" priority="2734">
      <formula>B81="Not Needed"</formula>
    </cfRule>
  </conditionalFormatting>
  <conditionalFormatting sqref="C81">
    <cfRule type="expression" dxfId="3875" priority="2735">
      <formula>B81="Not Needed"</formula>
    </cfRule>
  </conditionalFormatting>
  <conditionalFormatting sqref="C81">
    <cfRule type="expression" dxfId="3874" priority="2736">
      <formula>B81="Not Needed"</formula>
    </cfRule>
  </conditionalFormatting>
  <conditionalFormatting sqref="C81">
    <cfRule type="expression" dxfId="3873" priority="2737">
      <formula>B81="Not Needed"</formula>
    </cfRule>
  </conditionalFormatting>
  <conditionalFormatting sqref="C81">
    <cfRule type="expression" dxfId="3872" priority="2738">
      <formula>B81="Not Needed"</formula>
    </cfRule>
  </conditionalFormatting>
  <conditionalFormatting sqref="C81">
    <cfRule type="expression" dxfId="3871" priority="2739">
      <formula>B81="Not Needed"</formula>
    </cfRule>
  </conditionalFormatting>
  <conditionalFormatting sqref="C81">
    <cfRule type="expression" dxfId="3870" priority="2740">
      <formula>B81="Not Needed"</formula>
    </cfRule>
  </conditionalFormatting>
  <conditionalFormatting sqref="C81">
    <cfRule type="expression" dxfId="3869" priority="2741">
      <formula>B81="Not Needed"</formula>
    </cfRule>
  </conditionalFormatting>
  <conditionalFormatting sqref="C81">
    <cfRule type="expression" dxfId="3868" priority="2742">
      <formula>B81="Not Needed"</formula>
    </cfRule>
  </conditionalFormatting>
  <conditionalFormatting sqref="C82">
    <cfRule type="expression" dxfId="3867" priority="2743">
      <formula>B82="Not Needed"</formula>
    </cfRule>
  </conditionalFormatting>
  <conditionalFormatting sqref="C82">
    <cfRule type="expression" dxfId="3866" priority="2744">
      <formula>B82="Not Needed"</formula>
    </cfRule>
  </conditionalFormatting>
  <conditionalFormatting sqref="C82">
    <cfRule type="expression" dxfId="3865" priority="2745">
      <formula>B82="Not Needed"</formula>
    </cfRule>
  </conditionalFormatting>
  <conditionalFormatting sqref="C82">
    <cfRule type="expression" dxfId="3864" priority="2746">
      <formula>B82="Not Needed"</formula>
    </cfRule>
  </conditionalFormatting>
  <conditionalFormatting sqref="C82">
    <cfRule type="expression" dxfId="3863" priority="2747">
      <formula>B82="Not Needed"</formula>
    </cfRule>
  </conditionalFormatting>
  <conditionalFormatting sqref="C82">
    <cfRule type="expression" dxfId="3862" priority="2748">
      <formula>B82="Not Needed"</formula>
    </cfRule>
  </conditionalFormatting>
  <conditionalFormatting sqref="C82">
    <cfRule type="expression" dxfId="3861" priority="2749">
      <formula>B82="Not Needed"</formula>
    </cfRule>
  </conditionalFormatting>
  <conditionalFormatting sqref="C82">
    <cfRule type="expression" dxfId="3860" priority="2750">
      <formula>B82="Not Needed"</formula>
    </cfRule>
  </conditionalFormatting>
  <conditionalFormatting sqref="C82">
    <cfRule type="expression" dxfId="3859" priority="2751">
      <formula>B82="Not Needed"</formula>
    </cfRule>
  </conditionalFormatting>
  <conditionalFormatting sqref="C82">
    <cfRule type="expression" dxfId="3858" priority="2752">
      <formula>B82="Not Needed"</formula>
    </cfRule>
  </conditionalFormatting>
  <conditionalFormatting sqref="C83">
    <cfRule type="expression" dxfId="3857" priority="2753">
      <formula>B83="Not Needed"</formula>
    </cfRule>
  </conditionalFormatting>
  <conditionalFormatting sqref="C83">
    <cfRule type="expression" dxfId="3856" priority="2754">
      <formula>B83="Not Needed"</formula>
    </cfRule>
  </conditionalFormatting>
  <conditionalFormatting sqref="C83">
    <cfRule type="expression" dxfId="3855" priority="2755">
      <formula>B83="Not Needed"</formula>
    </cfRule>
  </conditionalFormatting>
  <conditionalFormatting sqref="C83">
    <cfRule type="expression" dxfId="3854" priority="2756">
      <formula>B83="Not Needed"</formula>
    </cfRule>
  </conditionalFormatting>
  <conditionalFormatting sqref="C83">
    <cfRule type="expression" dxfId="3853" priority="2757">
      <formula>B83="Not Needed"</formula>
    </cfRule>
  </conditionalFormatting>
  <conditionalFormatting sqref="C83">
    <cfRule type="expression" dxfId="3852" priority="2758">
      <formula>B83="Not Needed"</formula>
    </cfRule>
  </conditionalFormatting>
  <conditionalFormatting sqref="C83">
    <cfRule type="expression" dxfId="3851" priority="2759">
      <formula>B83="Not Needed"</formula>
    </cfRule>
  </conditionalFormatting>
  <conditionalFormatting sqref="C83">
    <cfRule type="expression" dxfId="3850" priority="2760">
      <formula>B83="Not Needed"</formula>
    </cfRule>
  </conditionalFormatting>
  <conditionalFormatting sqref="C83">
    <cfRule type="expression" dxfId="3849" priority="2761">
      <formula>B83="Not Needed"</formula>
    </cfRule>
  </conditionalFormatting>
  <conditionalFormatting sqref="C83">
    <cfRule type="expression" dxfId="3848" priority="2762">
      <formula>B83="Not Needed"</formula>
    </cfRule>
  </conditionalFormatting>
  <conditionalFormatting sqref="C84">
    <cfRule type="expression" dxfId="3847" priority="2763">
      <formula>B84="Not Needed"</formula>
    </cfRule>
  </conditionalFormatting>
  <conditionalFormatting sqref="C84">
    <cfRule type="expression" dxfId="3846" priority="2764">
      <formula>B84="Not Needed"</formula>
    </cfRule>
  </conditionalFormatting>
  <conditionalFormatting sqref="C84">
    <cfRule type="expression" dxfId="3845" priority="2765">
      <formula>B84="Not Needed"</formula>
    </cfRule>
  </conditionalFormatting>
  <conditionalFormatting sqref="C84">
    <cfRule type="expression" dxfId="3844" priority="2766">
      <formula>B84="Not Needed"</formula>
    </cfRule>
  </conditionalFormatting>
  <conditionalFormatting sqref="C84">
    <cfRule type="expression" dxfId="3843" priority="2767">
      <formula>B84="Not Needed"</formula>
    </cfRule>
  </conditionalFormatting>
  <conditionalFormatting sqref="C84">
    <cfRule type="expression" dxfId="3842" priority="2768">
      <formula>B84="Not Needed"</formula>
    </cfRule>
  </conditionalFormatting>
  <conditionalFormatting sqref="C84">
    <cfRule type="expression" dxfId="3841" priority="2769">
      <formula>B84="Not Needed"</formula>
    </cfRule>
  </conditionalFormatting>
  <conditionalFormatting sqref="C84">
    <cfRule type="expression" dxfId="3840" priority="2770">
      <formula>B84="Not Needed"</formula>
    </cfRule>
  </conditionalFormatting>
  <conditionalFormatting sqref="C84">
    <cfRule type="expression" dxfId="3839" priority="2771">
      <formula>B84="Not Needed"</formula>
    </cfRule>
  </conditionalFormatting>
  <conditionalFormatting sqref="C84">
    <cfRule type="expression" dxfId="3838" priority="2772">
      <formula>B84="Not Needed"</formula>
    </cfRule>
  </conditionalFormatting>
  <conditionalFormatting sqref="C85">
    <cfRule type="expression" dxfId="3837" priority="2773">
      <formula>B85="Not Needed"</formula>
    </cfRule>
  </conditionalFormatting>
  <conditionalFormatting sqref="C85">
    <cfRule type="expression" dxfId="3836" priority="2774">
      <formula>B85="Not Needed"</formula>
    </cfRule>
  </conditionalFormatting>
  <conditionalFormatting sqref="C85">
    <cfRule type="expression" dxfId="3835" priority="2775">
      <formula>B85="Not Needed"</formula>
    </cfRule>
  </conditionalFormatting>
  <conditionalFormatting sqref="C85">
    <cfRule type="expression" dxfId="3834" priority="2776">
      <formula>B85="Not Needed"</formula>
    </cfRule>
  </conditionalFormatting>
  <conditionalFormatting sqref="C85">
    <cfRule type="expression" dxfId="3833" priority="2777">
      <formula>B85="Not Needed"</formula>
    </cfRule>
  </conditionalFormatting>
  <conditionalFormatting sqref="C85">
    <cfRule type="expression" dxfId="3832" priority="2778">
      <formula>B85="Not Needed"</formula>
    </cfRule>
  </conditionalFormatting>
  <conditionalFormatting sqref="C85">
    <cfRule type="expression" dxfId="3831" priority="2779">
      <formula>B85="Not Needed"</formula>
    </cfRule>
  </conditionalFormatting>
  <conditionalFormatting sqref="C85">
    <cfRule type="expression" dxfId="3830" priority="2780">
      <formula>B85="Not Needed"</formula>
    </cfRule>
  </conditionalFormatting>
  <conditionalFormatting sqref="C85">
    <cfRule type="expression" dxfId="3829" priority="2781">
      <formula>B85="Not Needed"</formula>
    </cfRule>
  </conditionalFormatting>
  <conditionalFormatting sqref="C85">
    <cfRule type="expression" dxfId="3828" priority="2782">
      <formula>B85="Not Needed"</formula>
    </cfRule>
  </conditionalFormatting>
  <conditionalFormatting sqref="C86">
    <cfRule type="expression" dxfId="3827" priority="2783">
      <formula>B86="Not Needed"</formula>
    </cfRule>
  </conditionalFormatting>
  <conditionalFormatting sqref="C86">
    <cfRule type="expression" dxfId="3826" priority="2784">
      <formula>B86="Not Needed"</formula>
    </cfRule>
  </conditionalFormatting>
  <conditionalFormatting sqref="C86">
    <cfRule type="expression" dxfId="3825" priority="2785">
      <formula>B86="Not Needed"</formula>
    </cfRule>
  </conditionalFormatting>
  <conditionalFormatting sqref="C86">
    <cfRule type="expression" dxfId="3824" priority="2786">
      <formula>B86="Not Needed"</formula>
    </cfRule>
  </conditionalFormatting>
  <conditionalFormatting sqref="C86">
    <cfRule type="expression" dxfId="3823" priority="2787">
      <formula>B86="Not Needed"</formula>
    </cfRule>
  </conditionalFormatting>
  <conditionalFormatting sqref="C86">
    <cfRule type="expression" dxfId="3822" priority="2788">
      <formula>B86="Not Needed"</formula>
    </cfRule>
  </conditionalFormatting>
  <conditionalFormatting sqref="C86">
    <cfRule type="expression" dxfId="3821" priority="2789">
      <formula>B86="Not Needed"</formula>
    </cfRule>
  </conditionalFormatting>
  <conditionalFormatting sqref="C86">
    <cfRule type="expression" dxfId="3820" priority="2790">
      <formula>B86="Not Needed"</formula>
    </cfRule>
  </conditionalFormatting>
  <conditionalFormatting sqref="C86">
    <cfRule type="expression" dxfId="3819" priority="2791">
      <formula>B86="Not Needed"</formula>
    </cfRule>
  </conditionalFormatting>
  <conditionalFormatting sqref="C86">
    <cfRule type="expression" dxfId="3818" priority="2792">
      <formula>B86="Not Needed"</formula>
    </cfRule>
  </conditionalFormatting>
  <conditionalFormatting sqref="D69">
    <cfRule type="expression" dxfId="3817" priority="2793">
      <formula>B69="Not Needed"</formula>
    </cfRule>
  </conditionalFormatting>
  <conditionalFormatting sqref="D69">
    <cfRule type="expression" dxfId="3816" priority="2794">
      <formula>B69="Not Needed"</formula>
    </cfRule>
  </conditionalFormatting>
  <conditionalFormatting sqref="D69">
    <cfRule type="expression" dxfId="3815" priority="2795">
      <formula>B69="Not Needed"</formula>
    </cfRule>
  </conditionalFormatting>
  <conditionalFormatting sqref="D69">
    <cfRule type="expression" dxfId="3814" priority="2796">
      <formula>B69="Not Needed"</formula>
    </cfRule>
  </conditionalFormatting>
  <conditionalFormatting sqref="D69">
    <cfRule type="expression" dxfId="3813" priority="2797">
      <formula>B69="Not Needed"</formula>
    </cfRule>
  </conditionalFormatting>
  <conditionalFormatting sqref="D69">
    <cfRule type="expression" dxfId="3812" priority="2798">
      <formula>B69="Not Needed"</formula>
    </cfRule>
  </conditionalFormatting>
  <conditionalFormatting sqref="D69">
    <cfRule type="expression" dxfId="3811" priority="2799">
      <formula>B69="Not Needed"</formula>
    </cfRule>
  </conditionalFormatting>
  <conditionalFormatting sqref="D69">
    <cfRule type="expression" dxfId="3810" priority="2800">
      <formula>B69="Not Needed"</formula>
    </cfRule>
  </conditionalFormatting>
  <conditionalFormatting sqref="D69">
    <cfRule type="expression" dxfId="3809" priority="2801">
      <formula>B69="Not Needed"</formula>
    </cfRule>
  </conditionalFormatting>
  <conditionalFormatting sqref="D69">
    <cfRule type="expression" dxfId="3808" priority="2802">
      <formula>B69="Not Needed"</formula>
    </cfRule>
  </conditionalFormatting>
  <conditionalFormatting sqref="D70">
    <cfRule type="expression" dxfId="3807" priority="2803">
      <formula>B70="Not Needed"</formula>
    </cfRule>
  </conditionalFormatting>
  <conditionalFormatting sqref="D70">
    <cfRule type="expression" dxfId="3806" priority="2804">
      <formula>B70="Not Needed"</formula>
    </cfRule>
  </conditionalFormatting>
  <conditionalFormatting sqref="D70">
    <cfRule type="expression" dxfId="3805" priority="2805">
      <formula>B70="Not Needed"</formula>
    </cfRule>
  </conditionalFormatting>
  <conditionalFormatting sqref="D70">
    <cfRule type="expression" dxfId="3804" priority="2806">
      <formula>B70="Not Needed"</formula>
    </cfRule>
  </conditionalFormatting>
  <conditionalFormatting sqref="D70">
    <cfRule type="expression" dxfId="3803" priority="2807">
      <formula>B70="Not Needed"</formula>
    </cfRule>
  </conditionalFormatting>
  <conditionalFormatting sqref="D70">
    <cfRule type="expression" dxfId="3802" priority="2808">
      <formula>B70="Not Needed"</formula>
    </cfRule>
  </conditionalFormatting>
  <conditionalFormatting sqref="D70">
    <cfRule type="expression" dxfId="3801" priority="2809">
      <formula>B70="Not Needed"</formula>
    </cfRule>
  </conditionalFormatting>
  <conditionalFormatting sqref="D70">
    <cfRule type="expression" dxfId="3800" priority="2810">
      <formula>B70="Not Needed"</formula>
    </cfRule>
  </conditionalFormatting>
  <conditionalFormatting sqref="D70">
    <cfRule type="expression" dxfId="3799" priority="2811">
      <formula>B70="Not Needed"</formula>
    </cfRule>
  </conditionalFormatting>
  <conditionalFormatting sqref="D70">
    <cfRule type="expression" dxfId="3798" priority="2812">
      <formula>B70="Not Needed"</formula>
    </cfRule>
  </conditionalFormatting>
  <conditionalFormatting sqref="D71">
    <cfRule type="expression" dxfId="3797" priority="2813">
      <formula>B71="Not Needed"</formula>
    </cfRule>
  </conditionalFormatting>
  <conditionalFormatting sqref="D71">
    <cfRule type="expression" dxfId="3796" priority="2814">
      <formula>B71="Not Needed"</formula>
    </cfRule>
  </conditionalFormatting>
  <conditionalFormatting sqref="D71">
    <cfRule type="expression" dxfId="3795" priority="2815">
      <formula>B71="Not Needed"</formula>
    </cfRule>
  </conditionalFormatting>
  <conditionalFormatting sqref="D71">
    <cfRule type="expression" dxfId="3794" priority="2816">
      <formula>B71="Not Needed"</formula>
    </cfRule>
  </conditionalFormatting>
  <conditionalFormatting sqref="D71">
    <cfRule type="expression" dxfId="3793" priority="2817">
      <formula>B71="Not Needed"</formula>
    </cfRule>
  </conditionalFormatting>
  <conditionalFormatting sqref="D71">
    <cfRule type="expression" dxfId="3792" priority="2818">
      <formula>B71="Not Needed"</formula>
    </cfRule>
  </conditionalFormatting>
  <conditionalFormatting sqref="D71">
    <cfRule type="expression" dxfId="3791" priority="2819">
      <formula>B71="Not Needed"</formula>
    </cfRule>
  </conditionalFormatting>
  <conditionalFormatting sqref="D71">
    <cfRule type="expression" dxfId="3790" priority="2820">
      <formula>B71="Not Needed"</formula>
    </cfRule>
  </conditionalFormatting>
  <conditionalFormatting sqref="D71">
    <cfRule type="expression" dxfId="3789" priority="2821">
      <formula>B71="Not Needed"</formula>
    </cfRule>
  </conditionalFormatting>
  <conditionalFormatting sqref="D71">
    <cfRule type="expression" dxfId="3788" priority="2822">
      <formula>B71="Not Needed"</formula>
    </cfRule>
  </conditionalFormatting>
  <conditionalFormatting sqref="D72">
    <cfRule type="expression" dxfId="3787" priority="2823">
      <formula>B72="Not Needed"</formula>
    </cfRule>
  </conditionalFormatting>
  <conditionalFormatting sqref="D72">
    <cfRule type="expression" dxfId="3786" priority="2824">
      <formula>B72="Not Needed"</formula>
    </cfRule>
  </conditionalFormatting>
  <conditionalFormatting sqref="D72">
    <cfRule type="expression" dxfId="3785" priority="2825">
      <formula>B72="Not Needed"</formula>
    </cfRule>
  </conditionalFormatting>
  <conditionalFormatting sqref="D72">
    <cfRule type="expression" dxfId="3784" priority="2826">
      <formula>B72="Not Needed"</formula>
    </cfRule>
  </conditionalFormatting>
  <conditionalFormatting sqref="D72">
    <cfRule type="expression" dxfId="3783" priority="2827">
      <formula>B72="Not Needed"</formula>
    </cfRule>
  </conditionalFormatting>
  <conditionalFormatting sqref="D72">
    <cfRule type="expression" dxfId="3782" priority="2828">
      <formula>B72="Not Needed"</formula>
    </cfRule>
  </conditionalFormatting>
  <conditionalFormatting sqref="D72">
    <cfRule type="expression" dxfId="3781" priority="2829">
      <formula>B72="Not Needed"</formula>
    </cfRule>
  </conditionalFormatting>
  <conditionalFormatting sqref="D72">
    <cfRule type="expression" dxfId="3780" priority="2830">
      <formula>B72="Not Needed"</formula>
    </cfRule>
  </conditionalFormatting>
  <conditionalFormatting sqref="D72">
    <cfRule type="expression" dxfId="3779" priority="2831">
      <formula>B72="Not Needed"</formula>
    </cfRule>
  </conditionalFormatting>
  <conditionalFormatting sqref="D72">
    <cfRule type="expression" dxfId="3778" priority="2832">
      <formula>B72="Not Needed"</formula>
    </cfRule>
  </conditionalFormatting>
  <conditionalFormatting sqref="D73">
    <cfRule type="expression" dxfId="3777" priority="2833">
      <formula>B73="Not Needed"</formula>
    </cfRule>
  </conditionalFormatting>
  <conditionalFormatting sqref="D73">
    <cfRule type="expression" dxfId="3776" priority="2834">
      <formula>B73="Not Needed"</formula>
    </cfRule>
  </conditionalFormatting>
  <conditionalFormatting sqref="D73">
    <cfRule type="expression" dxfId="3775" priority="2835">
      <formula>B73="Not Needed"</formula>
    </cfRule>
  </conditionalFormatting>
  <conditionalFormatting sqref="D73">
    <cfRule type="expression" dxfId="3774" priority="2836">
      <formula>B73="Not Needed"</formula>
    </cfRule>
  </conditionalFormatting>
  <conditionalFormatting sqref="D73">
    <cfRule type="expression" dxfId="3773" priority="2837">
      <formula>B73="Not Needed"</formula>
    </cfRule>
  </conditionalFormatting>
  <conditionalFormatting sqref="D73">
    <cfRule type="expression" dxfId="3772" priority="2838">
      <formula>B73="Not Needed"</formula>
    </cfRule>
  </conditionalFormatting>
  <conditionalFormatting sqref="D73">
    <cfRule type="expression" dxfId="3771" priority="2839">
      <formula>B73="Not Needed"</formula>
    </cfRule>
  </conditionalFormatting>
  <conditionalFormatting sqref="D73">
    <cfRule type="expression" dxfId="3770" priority="2840">
      <formula>B73="Not Needed"</formula>
    </cfRule>
  </conditionalFormatting>
  <conditionalFormatting sqref="D73">
    <cfRule type="expression" dxfId="3769" priority="2841">
      <formula>B73="Not Needed"</formula>
    </cfRule>
  </conditionalFormatting>
  <conditionalFormatting sqref="D73">
    <cfRule type="expression" dxfId="3768" priority="2842">
      <formula>B73="Not Needed"</formula>
    </cfRule>
  </conditionalFormatting>
  <conditionalFormatting sqref="D74">
    <cfRule type="expression" dxfId="3767" priority="2843">
      <formula>B74="Not Needed"</formula>
    </cfRule>
  </conditionalFormatting>
  <conditionalFormatting sqref="D74">
    <cfRule type="expression" dxfId="3766" priority="2844">
      <formula>B74="Not Needed"</formula>
    </cfRule>
  </conditionalFormatting>
  <conditionalFormatting sqref="D74">
    <cfRule type="expression" dxfId="3765" priority="2845">
      <formula>B74="Not Needed"</formula>
    </cfRule>
  </conditionalFormatting>
  <conditionalFormatting sqref="D74">
    <cfRule type="expression" dxfId="3764" priority="2846">
      <formula>B74="Not Needed"</formula>
    </cfRule>
  </conditionalFormatting>
  <conditionalFormatting sqref="D74">
    <cfRule type="expression" dxfId="3763" priority="2847">
      <formula>B74="Not Needed"</formula>
    </cfRule>
  </conditionalFormatting>
  <conditionalFormatting sqref="D74">
    <cfRule type="expression" dxfId="3762" priority="2848">
      <formula>B74="Not Needed"</formula>
    </cfRule>
  </conditionalFormatting>
  <conditionalFormatting sqref="D74">
    <cfRule type="expression" dxfId="3761" priority="2849">
      <formula>B74="Not Needed"</formula>
    </cfRule>
  </conditionalFormatting>
  <conditionalFormatting sqref="D74">
    <cfRule type="expression" dxfId="3760" priority="2850">
      <formula>B74="Not Needed"</formula>
    </cfRule>
  </conditionalFormatting>
  <conditionalFormatting sqref="D74">
    <cfRule type="expression" dxfId="3759" priority="2851">
      <formula>B74="Not Needed"</formula>
    </cfRule>
  </conditionalFormatting>
  <conditionalFormatting sqref="D74">
    <cfRule type="expression" dxfId="3758" priority="2852">
      <formula>B74="Not Needed"</formula>
    </cfRule>
  </conditionalFormatting>
  <conditionalFormatting sqref="D75">
    <cfRule type="expression" dxfId="3757" priority="2853">
      <formula>B75="Not Needed"</formula>
    </cfRule>
  </conditionalFormatting>
  <conditionalFormatting sqref="D75">
    <cfRule type="expression" dxfId="3756" priority="2854">
      <formula>B75="Not Needed"</formula>
    </cfRule>
  </conditionalFormatting>
  <conditionalFormatting sqref="D75">
    <cfRule type="expression" dxfId="3755" priority="2855">
      <formula>B75="Not Needed"</formula>
    </cfRule>
  </conditionalFormatting>
  <conditionalFormatting sqref="D75">
    <cfRule type="expression" dxfId="3754" priority="2856">
      <formula>B75="Not Needed"</formula>
    </cfRule>
  </conditionalFormatting>
  <conditionalFormatting sqref="D75">
    <cfRule type="expression" dxfId="3753" priority="2857">
      <formula>B75="Not Needed"</formula>
    </cfRule>
  </conditionalFormatting>
  <conditionalFormatting sqref="D75">
    <cfRule type="expression" dxfId="3752" priority="2858">
      <formula>B75="Not Needed"</formula>
    </cfRule>
  </conditionalFormatting>
  <conditionalFormatting sqref="D75">
    <cfRule type="expression" dxfId="3751" priority="2859">
      <formula>B75="Not Needed"</formula>
    </cfRule>
  </conditionalFormatting>
  <conditionalFormatting sqref="D75">
    <cfRule type="expression" dxfId="3750" priority="2860">
      <formula>B75="Not Needed"</formula>
    </cfRule>
  </conditionalFormatting>
  <conditionalFormatting sqref="D75">
    <cfRule type="expression" dxfId="3749" priority="2861">
      <formula>B75="Not Needed"</formula>
    </cfRule>
  </conditionalFormatting>
  <conditionalFormatting sqref="D75">
    <cfRule type="expression" dxfId="3748" priority="2862">
      <formula>B75="Not Needed"</formula>
    </cfRule>
  </conditionalFormatting>
  <conditionalFormatting sqref="D76">
    <cfRule type="expression" dxfId="3747" priority="2863">
      <formula>B76="Not Needed"</formula>
    </cfRule>
  </conditionalFormatting>
  <conditionalFormatting sqref="D76">
    <cfRule type="expression" dxfId="3746" priority="2864">
      <formula>B76="Not Needed"</formula>
    </cfRule>
  </conditionalFormatting>
  <conditionalFormatting sqref="D76">
    <cfRule type="expression" dxfId="3745" priority="2865">
      <formula>B76="Not Needed"</formula>
    </cfRule>
  </conditionalFormatting>
  <conditionalFormatting sqref="D76">
    <cfRule type="expression" dxfId="3744" priority="2866">
      <formula>B76="Not Needed"</formula>
    </cfRule>
  </conditionalFormatting>
  <conditionalFormatting sqref="D76">
    <cfRule type="expression" dxfId="3743" priority="2867">
      <formula>B76="Not Needed"</formula>
    </cfRule>
  </conditionalFormatting>
  <conditionalFormatting sqref="D76">
    <cfRule type="expression" dxfId="3742" priority="2868">
      <formula>B76="Not Needed"</formula>
    </cfRule>
  </conditionalFormatting>
  <conditionalFormatting sqref="D76">
    <cfRule type="expression" dxfId="3741" priority="2869">
      <formula>B76="Not Needed"</formula>
    </cfRule>
  </conditionalFormatting>
  <conditionalFormatting sqref="D76">
    <cfRule type="expression" dxfId="3740" priority="2870">
      <formula>B76="Not Needed"</formula>
    </cfRule>
  </conditionalFormatting>
  <conditionalFormatting sqref="D76">
    <cfRule type="expression" dxfId="3739" priority="2871">
      <formula>B76="Not Needed"</formula>
    </cfRule>
  </conditionalFormatting>
  <conditionalFormatting sqref="D76">
    <cfRule type="expression" dxfId="3738" priority="2872">
      <formula>B76="Not Needed"</formula>
    </cfRule>
  </conditionalFormatting>
  <conditionalFormatting sqref="D77">
    <cfRule type="expression" dxfId="3737" priority="2873">
      <formula>B77="Not Needed"</formula>
    </cfRule>
  </conditionalFormatting>
  <conditionalFormatting sqref="D77">
    <cfRule type="expression" dxfId="3736" priority="2874">
      <formula>B77="Not Needed"</formula>
    </cfRule>
  </conditionalFormatting>
  <conditionalFormatting sqref="D77">
    <cfRule type="expression" dxfId="3735" priority="2875">
      <formula>B77="Not Needed"</formula>
    </cfRule>
  </conditionalFormatting>
  <conditionalFormatting sqref="D77">
    <cfRule type="expression" dxfId="3734" priority="2876">
      <formula>B77="Not Needed"</formula>
    </cfRule>
  </conditionalFormatting>
  <conditionalFormatting sqref="D77">
    <cfRule type="expression" dxfId="3733" priority="2877">
      <formula>B77="Not Needed"</formula>
    </cfRule>
  </conditionalFormatting>
  <conditionalFormatting sqref="D77">
    <cfRule type="expression" dxfId="3732" priority="2878">
      <formula>B77="Not Needed"</formula>
    </cfRule>
  </conditionalFormatting>
  <conditionalFormatting sqref="D77">
    <cfRule type="expression" dxfId="3731" priority="2879">
      <formula>B77="Not Needed"</formula>
    </cfRule>
  </conditionalFormatting>
  <conditionalFormatting sqref="D77">
    <cfRule type="expression" dxfId="3730" priority="2880">
      <formula>B77="Not Needed"</formula>
    </cfRule>
  </conditionalFormatting>
  <conditionalFormatting sqref="D77">
    <cfRule type="expression" dxfId="3729" priority="2881">
      <formula>B77="Not Needed"</formula>
    </cfRule>
  </conditionalFormatting>
  <conditionalFormatting sqref="D77">
    <cfRule type="expression" dxfId="3728" priority="2882">
      <formula>B77="Not Needed"</formula>
    </cfRule>
  </conditionalFormatting>
  <conditionalFormatting sqref="D78">
    <cfRule type="expression" dxfId="3727" priority="2883">
      <formula>B78="Not Needed"</formula>
    </cfRule>
  </conditionalFormatting>
  <conditionalFormatting sqref="D78">
    <cfRule type="expression" dxfId="3726" priority="2884">
      <formula>B78="Not Needed"</formula>
    </cfRule>
  </conditionalFormatting>
  <conditionalFormatting sqref="D78">
    <cfRule type="expression" dxfId="3725" priority="2885">
      <formula>B78="Not Needed"</formula>
    </cfRule>
  </conditionalFormatting>
  <conditionalFormatting sqref="D78">
    <cfRule type="expression" dxfId="3724" priority="2886">
      <formula>B78="Not Needed"</formula>
    </cfRule>
  </conditionalFormatting>
  <conditionalFormatting sqref="D78">
    <cfRule type="expression" dxfId="3723" priority="2887">
      <formula>B78="Not Needed"</formula>
    </cfRule>
  </conditionalFormatting>
  <conditionalFormatting sqref="D78">
    <cfRule type="expression" dxfId="3722" priority="2888">
      <formula>B78="Not Needed"</formula>
    </cfRule>
  </conditionalFormatting>
  <conditionalFormatting sqref="D78">
    <cfRule type="expression" dxfId="3721" priority="2889">
      <formula>B78="Not Needed"</formula>
    </cfRule>
  </conditionalFormatting>
  <conditionalFormatting sqref="D78">
    <cfRule type="expression" dxfId="3720" priority="2890">
      <formula>B78="Not Needed"</formula>
    </cfRule>
  </conditionalFormatting>
  <conditionalFormatting sqref="D78">
    <cfRule type="expression" dxfId="3719" priority="2891">
      <formula>B78="Not Needed"</formula>
    </cfRule>
  </conditionalFormatting>
  <conditionalFormatting sqref="D78">
    <cfRule type="expression" dxfId="3718" priority="2892">
      <formula>B78="Not Needed"</formula>
    </cfRule>
  </conditionalFormatting>
  <conditionalFormatting sqref="D79">
    <cfRule type="expression" dxfId="3717" priority="2893">
      <formula>B79="Not Needed"</formula>
    </cfRule>
  </conditionalFormatting>
  <conditionalFormatting sqref="D79">
    <cfRule type="expression" dxfId="3716" priority="2894">
      <formula>B79="Not Needed"</formula>
    </cfRule>
  </conditionalFormatting>
  <conditionalFormatting sqref="D79">
    <cfRule type="expression" dxfId="3715" priority="2895">
      <formula>B79="Not Needed"</formula>
    </cfRule>
  </conditionalFormatting>
  <conditionalFormatting sqref="D79">
    <cfRule type="expression" dxfId="3714" priority="2896">
      <formula>B79="Not Needed"</formula>
    </cfRule>
  </conditionalFormatting>
  <conditionalFormatting sqref="D79">
    <cfRule type="expression" dxfId="3713" priority="2897">
      <formula>B79="Not Needed"</formula>
    </cfRule>
  </conditionalFormatting>
  <conditionalFormatting sqref="D79">
    <cfRule type="expression" dxfId="3712" priority="2898">
      <formula>B79="Not Needed"</formula>
    </cfRule>
  </conditionalFormatting>
  <conditionalFormatting sqref="D79">
    <cfRule type="expression" dxfId="3711" priority="2899">
      <formula>B79="Not Needed"</formula>
    </cfRule>
  </conditionalFormatting>
  <conditionalFormatting sqref="D79">
    <cfRule type="expression" dxfId="3710" priority="2900">
      <formula>B79="Not Needed"</formula>
    </cfRule>
  </conditionalFormatting>
  <conditionalFormatting sqref="D79">
    <cfRule type="expression" dxfId="3709" priority="2901">
      <formula>B79="Not Needed"</formula>
    </cfRule>
  </conditionalFormatting>
  <conditionalFormatting sqref="D79">
    <cfRule type="expression" dxfId="3708" priority="2902">
      <formula>B79="Not Needed"</formula>
    </cfRule>
  </conditionalFormatting>
  <conditionalFormatting sqref="D80">
    <cfRule type="expression" dxfId="3707" priority="2903">
      <formula>B80="Not Needed"</formula>
    </cfRule>
  </conditionalFormatting>
  <conditionalFormatting sqref="D80">
    <cfRule type="expression" dxfId="3706" priority="2904">
      <formula>B80="Not Needed"</formula>
    </cfRule>
  </conditionalFormatting>
  <conditionalFormatting sqref="D80">
    <cfRule type="expression" dxfId="3705" priority="2905">
      <formula>B80="Not Needed"</formula>
    </cfRule>
  </conditionalFormatting>
  <conditionalFormatting sqref="D80">
    <cfRule type="expression" dxfId="3704" priority="2906">
      <formula>B80="Not Needed"</formula>
    </cfRule>
  </conditionalFormatting>
  <conditionalFormatting sqref="D80">
    <cfRule type="expression" dxfId="3703" priority="2907">
      <formula>B80="Not Needed"</formula>
    </cfRule>
  </conditionalFormatting>
  <conditionalFormatting sqref="D80">
    <cfRule type="expression" dxfId="3702" priority="2908">
      <formula>B80="Not Needed"</formula>
    </cfRule>
  </conditionalFormatting>
  <conditionalFormatting sqref="D80">
    <cfRule type="expression" dxfId="3701" priority="2909">
      <formula>B80="Not Needed"</formula>
    </cfRule>
  </conditionalFormatting>
  <conditionalFormatting sqref="D80">
    <cfRule type="expression" dxfId="3700" priority="2910">
      <formula>B80="Not Needed"</formula>
    </cfRule>
  </conditionalFormatting>
  <conditionalFormatting sqref="D80">
    <cfRule type="expression" dxfId="3699" priority="2911">
      <formula>B80="Not Needed"</formula>
    </cfRule>
  </conditionalFormatting>
  <conditionalFormatting sqref="D80">
    <cfRule type="expression" dxfId="3698" priority="2912">
      <formula>B80="Not Needed"</formula>
    </cfRule>
  </conditionalFormatting>
  <conditionalFormatting sqref="D81">
    <cfRule type="expression" dxfId="3697" priority="2913">
      <formula>B81="Not Needed"</formula>
    </cfRule>
  </conditionalFormatting>
  <conditionalFormatting sqref="D81">
    <cfRule type="expression" dxfId="3696" priority="2914">
      <formula>B81="Not Needed"</formula>
    </cfRule>
  </conditionalFormatting>
  <conditionalFormatting sqref="D81">
    <cfRule type="expression" dxfId="3695" priority="2915">
      <formula>B81="Not Needed"</formula>
    </cfRule>
  </conditionalFormatting>
  <conditionalFormatting sqref="D81">
    <cfRule type="expression" dxfId="3694" priority="2916">
      <formula>B81="Not Needed"</formula>
    </cfRule>
  </conditionalFormatting>
  <conditionalFormatting sqref="D81">
    <cfRule type="expression" dxfId="3693" priority="2917">
      <formula>B81="Not Needed"</formula>
    </cfRule>
  </conditionalFormatting>
  <conditionalFormatting sqref="D81">
    <cfRule type="expression" dxfId="3692" priority="2918">
      <formula>B81="Not Needed"</formula>
    </cfRule>
  </conditionalFormatting>
  <conditionalFormatting sqref="D81">
    <cfRule type="expression" dxfId="3691" priority="2919">
      <formula>B81="Not Needed"</formula>
    </cfRule>
  </conditionalFormatting>
  <conditionalFormatting sqref="D81">
    <cfRule type="expression" dxfId="3690" priority="2920">
      <formula>B81="Not Needed"</formula>
    </cfRule>
  </conditionalFormatting>
  <conditionalFormatting sqref="D81">
    <cfRule type="expression" dxfId="3689" priority="2921">
      <formula>B81="Not Needed"</formula>
    </cfRule>
  </conditionalFormatting>
  <conditionalFormatting sqref="D81">
    <cfRule type="expression" dxfId="3688" priority="2922">
      <formula>B81="Not Needed"</formula>
    </cfRule>
  </conditionalFormatting>
  <conditionalFormatting sqref="D82">
    <cfRule type="expression" dxfId="3687" priority="2923">
      <formula>B82="Not Needed"</formula>
    </cfRule>
  </conditionalFormatting>
  <conditionalFormatting sqref="D82">
    <cfRule type="expression" dxfId="3686" priority="2924">
      <formula>B82="Not Needed"</formula>
    </cfRule>
  </conditionalFormatting>
  <conditionalFormatting sqref="D82">
    <cfRule type="expression" dxfId="3685" priority="2925">
      <formula>B82="Not Needed"</formula>
    </cfRule>
  </conditionalFormatting>
  <conditionalFormatting sqref="D82">
    <cfRule type="expression" dxfId="3684" priority="2926">
      <formula>B82="Not Needed"</formula>
    </cfRule>
  </conditionalFormatting>
  <conditionalFormatting sqref="D82">
    <cfRule type="expression" dxfId="3683" priority="2927">
      <formula>B82="Not Needed"</formula>
    </cfRule>
  </conditionalFormatting>
  <conditionalFormatting sqref="D82">
    <cfRule type="expression" dxfId="3682" priority="2928">
      <formula>B82="Not Needed"</formula>
    </cfRule>
  </conditionalFormatting>
  <conditionalFormatting sqref="D82">
    <cfRule type="expression" dxfId="3681" priority="2929">
      <formula>B82="Not Needed"</formula>
    </cfRule>
  </conditionalFormatting>
  <conditionalFormatting sqref="D82">
    <cfRule type="expression" dxfId="3680" priority="2930">
      <formula>B82="Not Needed"</formula>
    </cfRule>
  </conditionalFormatting>
  <conditionalFormatting sqref="D82">
    <cfRule type="expression" dxfId="3679" priority="2931">
      <formula>B82="Not Needed"</formula>
    </cfRule>
  </conditionalFormatting>
  <conditionalFormatting sqref="D82">
    <cfRule type="expression" dxfId="3678" priority="2932">
      <formula>B82="Not Needed"</formula>
    </cfRule>
  </conditionalFormatting>
  <conditionalFormatting sqref="D83">
    <cfRule type="expression" dxfId="3677" priority="2933">
      <formula>B83="Not Needed"</formula>
    </cfRule>
  </conditionalFormatting>
  <conditionalFormatting sqref="D83">
    <cfRule type="expression" dxfId="3676" priority="2934">
      <formula>B83="Not Needed"</formula>
    </cfRule>
  </conditionalFormatting>
  <conditionalFormatting sqref="D83">
    <cfRule type="expression" dxfId="3675" priority="2935">
      <formula>B83="Not Needed"</formula>
    </cfRule>
  </conditionalFormatting>
  <conditionalFormatting sqref="D83">
    <cfRule type="expression" dxfId="3674" priority="2936">
      <formula>B83="Not Needed"</formula>
    </cfRule>
  </conditionalFormatting>
  <conditionalFormatting sqref="D83">
    <cfRule type="expression" dxfId="3673" priority="2937">
      <formula>B83="Not Needed"</formula>
    </cfRule>
  </conditionalFormatting>
  <conditionalFormatting sqref="D83">
    <cfRule type="expression" dxfId="3672" priority="2938">
      <formula>B83="Not Needed"</formula>
    </cfRule>
  </conditionalFormatting>
  <conditionalFormatting sqref="D83">
    <cfRule type="expression" dxfId="3671" priority="2939">
      <formula>B83="Not Needed"</formula>
    </cfRule>
  </conditionalFormatting>
  <conditionalFormatting sqref="D83">
    <cfRule type="expression" dxfId="3670" priority="2940">
      <formula>B83="Not Needed"</formula>
    </cfRule>
  </conditionalFormatting>
  <conditionalFormatting sqref="D83">
    <cfRule type="expression" dxfId="3669" priority="2941">
      <formula>B83="Not Needed"</formula>
    </cfRule>
  </conditionalFormatting>
  <conditionalFormatting sqref="D83">
    <cfRule type="expression" dxfId="3668" priority="2942">
      <formula>B83="Not Needed"</formula>
    </cfRule>
  </conditionalFormatting>
  <conditionalFormatting sqref="D84">
    <cfRule type="expression" dxfId="3667" priority="2943">
      <formula>B84="Not Needed"</formula>
    </cfRule>
  </conditionalFormatting>
  <conditionalFormatting sqref="D84">
    <cfRule type="expression" dxfId="3666" priority="2944">
      <formula>B84="Not Needed"</formula>
    </cfRule>
  </conditionalFormatting>
  <conditionalFormatting sqref="D84">
    <cfRule type="expression" dxfId="3665" priority="2945">
      <formula>B84="Not Needed"</formula>
    </cfRule>
  </conditionalFormatting>
  <conditionalFormatting sqref="D84">
    <cfRule type="expression" dxfId="3664" priority="2946">
      <formula>B84="Not Needed"</formula>
    </cfRule>
  </conditionalFormatting>
  <conditionalFormatting sqref="D84">
    <cfRule type="expression" dxfId="3663" priority="2947">
      <formula>B84="Not Needed"</formula>
    </cfRule>
  </conditionalFormatting>
  <conditionalFormatting sqref="D84">
    <cfRule type="expression" dxfId="3662" priority="2948">
      <formula>B84="Not Needed"</formula>
    </cfRule>
  </conditionalFormatting>
  <conditionalFormatting sqref="D84">
    <cfRule type="expression" dxfId="3661" priority="2949">
      <formula>B84="Not Needed"</formula>
    </cfRule>
  </conditionalFormatting>
  <conditionalFormatting sqref="D84">
    <cfRule type="expression" dxfId="3660" priority="2950">
      <formula>B84="Not Needed"</formula>
    </cfRule>
  </conditionalFormatting>
  <conditionalFormatting sqref="D84">
    <cfRule type="expression" dxfId="3659" priority="2951">
      <formula>B84="Not Needed"</formula>
    </cfRule>
  </conditionalFormatting>
  <conditionalFormatting sqref="D84">
    <cfRule type="expression" dxfId="3658" priority="2952">
      <formula>B84="Not Needed"</formula>
    </cfRule>
  </conditionalFormatting>
  <conditionalFormatting sqref="D85">
    <cfRule type="expression" dxfId="3657" priority="2953">
      <formula>B85="Not Needed"</formula>
    </cfRule>
  </conditionalFormatting>
  <conditionalFormatting sqref="D85">
    <cfRule type="expression" dxfId="3656" priority="2954">
      <formula>B85="Not Needed"</formula>
    </cfRule>
  </conditionalFormatting>
  <conditionalFormatting sqref="D85">
    <cfRule type="expression" dxfId="3655" priority="2955">
      <formula>B85="Not Needed"</formula>
    </cfRule>
  </conditionalFormatting>
  <conditionalFormatting sqref="D85">
    <cfRule type="expression" dxfId="3654" priority="2956">
      <formula>B85="Not Needed"</formula>
    </cfRule>
  </conditionalFormatting>
  <conditionalFormatting sqref="D85">
    <cfRule type="expression" dxfId="3653" priority="2957">
      <formula>B85="Not Needed"</formula>
    </cfRule>
  </conditionalFormatting>
  <conditionalFormatting sqref="D85">
    <cfRule type="expression" dxfId="3652" priority="2958">
      <formula>B85="Not Needed"</formula>
    </cfRule>
  </conditionalFormatting>
  <conditionalFormatting sqref="D85">
    <cfRule type="expression" dxfId="3651" priority="2959">
      <formula>B85="Not Needed"</formula>
    </cfRule>
  </conditionalFormatting>
  <conditionalFormatting sqref="D85">
    <cfRule type="expression" dxfId="3650" priority="2960">
      <formula>B85="Not Needed"</formula>
    </cfRule>
  </conditionalFormatting>
  <conditionalFormatting sqref="D85">
    <cfRule type="expression" dxfId="3649" priority="2961">
      <formula>B85="Not Needed"</formula>
    </cfRule>
  </conditionalFormatting>
  <conditionalFormatting sqref="D85">
    <cfRule type="expression" dxfId="3648" priority="2962">
      <formula>B85="Not Needed"</formula>
    </cfRule>
  </conditionalFormatting>
  <conditionalFormatting sqref="D86">
    <cfRule type="expression" dxfId="3647" priority="2963">
      <formula>B86="Not Needed"</formula>
    </cfRule>
  </conditionalFormatting>
  <conditionalFormatting sqref="D86">
    <cfRule type="expression" dxfId="3646" priority="2964">
      <formula>B86="Not Needed"</formula>
    </cfRule>
  </conditionalFormatting>
  <conditionalFormatting sqref="D86">
    <cfRule type="expression" dxfId="3645" priority="2965">
      <formula>B86="Not Needed"</formula>
    </cfRule>
  </conditionalFormatting>
  <conditionalFormatting sqref="D86">
    <cfRule type="expression" dxfId="3644" priority="2966">
      <formula>B86="Not Needed"</formula>
    </cfRule>
  </conditionalFormatting>
  <conditionalFormatting sqref="D86">
    <cfRule type="expression" dxfId="3643" priority="2967">
      <formula>B86="Not Needed"</formula>
    </cfRule>
  </conditionalFormatting>
  <conditionalFormatting sqref="D86">
    <cfRule type="expression" dxfId="3642" priority="2968">
      <formula>B86="Not Needed"</formula>
    </cfRule>
  </conditionalFormatting>
  <conditionalFormatting sqref="D86">
    <cfRule type="expression" dxfId="3641" priority="2969">
      <formula>B86="Not Needed"</formula>
    </cfRule>
  </conditionalFormatting>
  <conditionalFormatting sqref="D86">
    <cfRule type="expression" dxfId="3640" priority="2970">
      <formula>B86="Not Needed"</formula>
    </cfRule>
  </conditionalFormatting>
  <conditionalFormatting sqref="D86">
    <cfRule type="expression" dxfId="3639" priority="2971">
      <formula>B86="Not Needed"</formula>
    </cfRule>
  </conditionalFormatting>
  <conditionalFormatting sqref="D86">
    <cfRule type="expression" dxfId="3638" priority="2972">
      <formula>B86="Not Needed"</formula>
    </cfRule>
  </conditionalFormatting>
  <conditionalFormatting sqref="E69">
    <cfRule type="expression" dxfId="3637" priority="2973">
      <formula>B69="In Progress"</formula>
    </cfRule>
    <cfRule type="expression" dxfId="3636" priority="2974">
      <formula>B69="Not Needed"</formula>
    </cfRule>
    <cfRule type="expression" dxfId="3635" priority="2975">
      <formula>AND(E69&gt;=TODAY(), E69&lt;=(TODAY()+7), OR(B69="No",B69="In progress", B69=""))</formula>
    </cfRule>
    <cfRule type="expression" dxfId="3634" priority="2976">
      <formula>AND(E69&lt;TODAY(),OR(B69="No",B69="In progress", B69=""))</formula>
    </cfRule>
    <cfRule type="expression" dxfId="3633" priority="2977">
      <formula>B69="Yes"</formula>
    </cfRule>
  </conditionalFormatting>
  <conditionalFormatting sqref="E69">
    <cfRule type="expression" dxfId="3632" priority="2978">
      <formula>B69="In Progress"</formula>
    </cfRule>
    <cfRule type="expression" dxfId="3631" priority="2979">
      <formula>B69="Not Needed"</formula>
    </cfRule>
    <cfRule type="expression" dxfId="3630" priority="2980">
      <formula>AND(E69&gt;=TODAY(), E69&lt;=(TODAY()+7), OR(B69="No",B69="In progress", B69=""))</formula>
    </cfRule>
    <cfRule type="expression" dxfId="3629" priority="2981">
      <formula>AND(E69&lt;TODAY(),OR(B69="No",B69="In progress", B69=""))</formula>
    </cfRule>
    <cfRule type="expression" dxfId="3628" priority="2982">
      <formula>B69="Yes"</formula>
    </cfRule>
  </conditionalFormatting>
  <conditionalFormatting sqref="E69">
    <cfRule type="expression" dxfId="3627" priority="2983">
      <formula>B69="In Progress"</formula>
    </cfRule>
    <cfRule type="expression" dxfId="3626" priority="2984">
      <formula>B69="Not Needed"</formula>
    </cfRule>
    <cfRule type="expression" dxfId="3625" priority="2985">
      <formula>AND(E69&gt;=TODAY(), E69&lt;=(TODAY()+7), OR(B69="No",B69="In progress", B69=""))</formula>
    </cfRule>
    <cfRule type="expression" dxfId="3624" priority="2986">
      <formula>AND(E69&lt;TODAY(),OR(B69="No",B69="In progress", B69=""))</formula>
    </cfRule>
    <cfRule type="expression" dxfId="3623" priority="2987">
      <formula>B69="Yes"</formula>
    </cfRule>
  </conditionalFormatting>
  <conditionalFormatting sqref="E69">
    <cfRule type="expression" dxfId="3622" priority="2988">
      <formula>B69="In Progress"</formula>
    </cfRule>
    <cfRule type="expression" dxfId="3621" priority="2989">
      <formula>B69="Not Needed"</formula>
    </cfRule>
    <cfRule type="expression" dxfId="3620" priority="2990">
      <formula>AND(E69&gt;=TODAY(), E69&lt;=(TODAY()+7), OR(B69="No",B69="In progress", B69=""))</formula>
    </cfRule>
    <cfRule type="expression" dxfId="3619" priority="2991">
      <formula>AND(E69&lt;TODAY(),OR(B69="No",B69="In progress", B69=""))</formula>
    </cfRule>
    <cfRule type="expression" dxfId="3618" priority="2992">
      <formula>B69="Yes"</formula>
    </cfRule>
  </conditionalFormatting>
  <conditionalFormatting sqref="E69">
    <cfRule type="expression" dxfId="3617" priority="2993">
      <formula>B69="In Progress"</formula>
    </cfRule>
    <cfRule type="expression" dxfId="3616" priority="2994">
      <formula>B69="Not Needed"</formula>
    </cfRule>
    <cfRule type="expression" dxfId="3615" priority="2995">
      <formula>AND(E69&gt;=TODAY(), E69&lt;=(TODAY()+7), OR(B69="No",B69="In progress", B69=""))</formula>
    </cfRule>
    <cfRule type="expression" dxfId="3614" priority="2996">
      <formula>AND(E69&lt;TODAY(),OR(B69="No",B69="In progress", B69=""))</formula>
    </cfRule>
    <cfRule type="expression" dxfId="3613" priority="2997">
      <formula>B69="Yes"</formula>
    </cfRule>
  </conditionalFormatting>
  <conditionalFormatting sqref="E69">
    <cfRule type="expression" dxfId="3612" priority="2998">
      <formula>B69="In Progress"</formula>
    </cfRule>
    <cfRule type="expression" dxfId="3611" priority="2999">
      <formula>B69="Not Needed"</formula>
    </cfRule>
    <cfRule type="expression" dxfId="3610" priority="3000">
      <formula>AND(E69&gt;=TODAY(), E69&lt;=(TODAY()+7), OR(B69="No",B69="In progress", B69=""))</formula>
    </cfRule>
    <cfRule type="expression" dxfId="3609" priority="3001">
      <formula>AND(E69&lt;TODAY(),OR(B69="No",B69="In progress", B69=""))</formula>
    </cfRule>
    <cfRule type="expression" dxfId="3608" priority="3002">
      <formula>B69="Yes"</formula>
    </cfRule>
  </conditionalFormatting>
  <conditionalFormatting sqref="E69">
    <cfRule type="expression" dxfId="3607" priority="3003">
      <formula>B69="In Progress"</formula>
    </cfRule>
    <cfRule type="expression" dxfId="3606" priority="3004">
      <formula>B69="Not Needed"</formula>
    </cfRule>
    <cfRule type="expression" dxfId="3605" priority="3005">
      <formula>AND(E69&gt;=TODAY(), E69&lt;=(TODAY()+7), OR(B69="No",B69="In progress", B69=""))</formula>
    </cfRule>
    <cfRule type="expression" dxfId="3604" priority="3006">
      <formula>AND(E69&lt;TODAY(),OR(B69="No",B69="In progress", B69=""))</formula>
    </cfRule>
    <cfRule type="expression" dxfId="3603" priority="3007">
      <formula>B69="Yes"</formula>
    </cfRule>
  </conditionalFormatting>
  <conditionalFormatting sqref="E69">
    <cfRule type="expression" dxfId="3602" priority="3008">
      <formula>B69="In Progress"</formula>
    </cfRule>
    <cfRule type="expression" dxfId="3601" priority="3009">
      <formula>B69="Not Needed"</formula>
    </cfRule>
    <cfRule type="expression" dxfId="3600" priority="3010">
      <formula>AND(E69&gt;=TODAY(), E69&lt;=(TODAY()+7), OR(B69="No",B69="In progress", B69=""))</formula>
    </cfRule>
    <cfRule type="expression" dxfId="3599" priority="3011">
      <formula>AND(E69&lt;TODAY(),OR(B69="No",B69="In progress", B69=""))</formula>
    </cfRule>
    <cfRule type="expression" dxfId="3598" priority="3012">
      <formula>B69="Yes"</formula>
    </cfRule>
  </conditionalFormatting>
  <conditionalFormatting sqref="E69">
    <cfRule type="expression" dxfId="3597" priority="3013">
      <formula>B69="In Progress"</formula>
    </cfRule>
    <cfRule type="expression" dxfId="3596" priority="3014">
      <formula>B69="Not Needed"</formula>
    </cfRule>
    <cfRule type="expression" dxfId="3595" priority="3015">
      <formula>AND(E69&gt;=TODAY(), E69&lt;=(TODAY()+7), OR(B69="No",B69="In progress", B69=""))</formula>
    </cfRule>
    <cfRule type="expression" dxfId="3594" priority="3016">
      <formula>AND(E69&lt;TODAY(),OR(B69="No",B69="In progress", B69=""))</formula>
    </cfRule>
    <cfRule type="expression" dxfId="3593" priority="3017">
      <formula>B69="Yes"</formula>
    </cfRule>
  </conditionalFormatting>
  <conditionalFormatting sqref="E69">
    <cfRule type="expression" dxfId="3592" priority="3018">
      <formula>B69="In Progress"</formula>
    </cfRule>
    <cfRule type="expression" dxfId="3591" priority="3019">
      <formula>B69="Not Needed"</formula>
    </cfRule>
    <cfRule type="expression" dxfId="3590" priority="3020">
      <formula>AND(E69&gt;=TODAY(), E69&lt;=(TODAY()+7), OR(B69="No",B69="In progress", B69=""))</formula>
    </cfRule>
    <cfRule type="expression" dxfId="3589" priority="3021">
      <formula>AND(E69&lt;TODAY(),OR(B69="No",B69="In progress", B69=""))</formula>
    </cfRule>
    <cfRule type="expression" dxfId="3588" priority="3022">
      <formula>B69="Yes"</formula>
    </cfRule>
  </conditionalFormatting>
  <conditionalFormatting sqref="E70">
    <cfRule type="expression" dxfId="3587" priority="3023">
      <formula>B70="In Progress"</formula>
    </cfRule>
    <cfRule type="expression" dxfId="3586" priority="3024">
      <formula>B70="Not Needed"</formula>
    </cfRule>
    <cfRule type="expression" dxfId="3585" priority="3025">
      <formula>AND(E70&gt;=TODAY(), E70&lt;=(TODAY()+7), OR(B70="No",B70="In progress", B70=""))</formula>
    </cfRule>
    <cfRule type="expression" dxfId="3584" priority="3026">
      <formula>AND(E70&lt;TODAY(),OR(B70="No",B70="In progress", B70=""))</formula>
    </cfRule>
    <cfRule type="expression" dxfId="3583" priority="3027">
      <formula>B70="Yes"</formula>
    </cfRule>
  </conditionalFormatting>
  <conditionalFormatting sqref="E70">
    <cfRule type="expression" dxfId="3582" priority="3028">
      <formula>B70="In Progress"</formula>
    </cfRule>
    <cfRule type="expression" dxfId="3581" priority="3029">
      <formula>B70="Not Needed"</formula>
    </cfRule>
    <cfRule type="expression" dxfId="3580" priority="3030">
      <formula>AND(E70&gt;=TODAY(), E70&lt;=(TODAY()+7), OR(B70="No",B70="In progress", B70=""))</formula>
    </cfRule>
    <cfRule type="expression" dxfId="3579" priority="3031">
      <formula>AND(E70&lt;TODAY(),OR(B70="No",B70="In progress", B70=""))</formula>
    </cfRule>
    <cfRule type="expression" dxfId="3578" priority="3032">
      <formula>B70="Yes"</formula>
    </cfRule>
  </conditionalFormatting>
  <conditionalFormatting sqref="E70">
    <cfRule type="expression" dxfId="3577" priority="3033">
      <formula>B70="In Progress"</formula>
    </cfRule>
    <cfRule type="expression" dxfId="3576" priority="3034">
      <formula>B70="Not Needed"</formula>
    </cfRule>
    <cfRule type="expression" dxfId="3575" priority="3035">
      <formula>AND(E70&gt;=TODAY(), E70&lt;=(TODAY()+7), OR(B70="No",B70="In progress", B70=""))</formula>
    </cfRule>
    <cfRule type="expression" dxfId="3574" priority="3036">
      <formula>AND(E70&lt;TODAY(),OR(B70="No",B70="In progress", B70=""))</formula>
    </cfRule>
    <cfRule type="expression" dxfId="3573" priority="3037">
      <formula>B70="Yes"</formula>
    </cfRule>
  </conditionalFormatting>
  <conditionalFormatting sqref="E70">
    <cfRule type="expression" dxfId="3572" priority="3038">
      <formula>B70="In Progress"</formula>
    </cfRule>
    <cfRule type="expression" dxfId="3571" priority="3039">
      <formula>B70="Not Needed"</formula>
    </cfRule>
    <cfRule type="expression" dxfId="3570" priority="3040">
      <formula>AND(E70&gt;=TODAY(), E70&lt;=(TODAY()+7), OR(B70="No",B70="In progress", B70=""))</formula>
    </cfRule>
    <cfRule type="expression" dxfId="3569" priority="3041">
      <formula>AND(E70&lt;TODAY(),OR(B70="No",B70="In progress", B70=""))</formula>
    </cfRule>
    <cfRule type="expression" dxfId="3568" priority="3042">
      <formula>B70="Yes"</formula>
    </cfRule>
  </conditionalFormatting>
  <conditionalFormatting sqref="E70">
    <cfRule type="expression" dxfId="3567" priority="3043">
      <formula>B70="In Progress"</formula>
    </cfRule>
    <cfRule type="expression" dxfId="3566" priority="3044">
      <formula>B70="Not Needed"</formula>
    </cfRule>
    <cfRule type="expression" dxfId="3565" priority="3045">
      <formula>AND(E70&gt;=TODAY(), E70&lt;=(TODAY()+7), OR(B70="No",B70="In progress", B70=""))</formula>
    </cfRule>
    <cfRule type="expression" dxfId="3564" priority="3046">
      <formula>AND(E70&lt;TODAY(),OR(B70="No",B70="In progress", B70=""))</formula>
    </cfRule>
    <cfRule type="expression" dxfId="3563" priority="3047">
      <formula>B70="Yes"</formula>
    </cfRule>
  </conditionalFormatting>
  <conditionalFormatting sqref="E70">
    <cfRule type="expression" dxfId="3562" priority="3048">
      <formula>B70="In Progress"</formula>
    </cfRule>
    <cfRule type="expression" dxfId="3561" priority="3049">
      <formula>B70="Not Needed"</formula>
    </cfRule>
    <cfRule type="expression" dxfId="3560" priority="3050">
      <formula>AND(E70&gt;=TODAY(), E70&lt;=(TODAY()+7), OR(B70="No",B70="In progress", B70=""))</formula>
    </cfRule>
    <cfRule type="expression" dxfId="3559" priority="3051">
      <formula>AND(E70&lt;TODAY(),OR(B70="No",B70="In progress", B70=""))</formula>
    </cfRule>
    <cfRule type="expression" dxfId="3558" priority="3052">
      <formula>B70="Yes"</formula>
    </cfRule>
  </conditionalFormatting>
  <conditionalFormatting sqref="E70">
    <cfRule type="expression" dxfId="3557" priority="3053">
      <formula>B70="In Progress"</formula>
    </cfRule>
    <cfRule type="expression" dxfId="3556" priority="3054">
      <formula>B70="Not Needed"</formula>
    </cfRule>
    <cfRule type="expression" dxfId="3555" priority="3055">
      <formula>AND(E70&gt;=TODAY(), E70&lt;=(TODAY()+7), OR(B70="No",B70="In progress", B70=""))</formula>
    </cfRule>
    <cfRule type="expression" dxfId="3554" priority="3056">
      <formula>AND(E70&lt;TODAY(),OR(B70="No",B70="In progress", B70=""))</formula>
    </cfRule>
    <cfRule type="expression" dxfId="3553" priority="3057">
      <formula>B70="Yes"</formula>
    </cfRule>
  </conditionalFormatting>
  <conditionalFormatting sqref="E70">
    <cfRule type="expression" dxfId="3552" priority="3058">
      <formula>B70="In Progress"</formula>
    </cfRule>
    <cfRule type="expression" dxfId="3551" priority="3059">
      <formula>B70="Not Needed"</formula>
    </cfRule>
    <cfRule type="expression" dxfId="3550" priority="3060">
      <formula>AND(E70&gt;=TODAY(), E70&lt;=(TODAY()+7), OR(B70="No",B70="In progress", B70=""))</formula>
    </cfRule>
    <cfRule type="expression" dxfId="3549" priority="3061">
      <formula>AND(E70&lt;TODAY(),OR(B70="No",B70="In progress", B70=""))</formula>
    </cfRule>
    <cfRule type="expression" dxfId="3548" priority="3062">
      <formula>B70="Yes"</formula>
    </cfRule>
  </conditionalFormatting>
  <conditionalFormatting sqref="E70">
    <cfRule type="expression" dxfId="3547" priority="3063">
      <formula>B70="In Progress"</formula>
    </cfRule>
    <cfRule type="expression" dxfId="3546" priority="3064">
      <formula>B70="Not Needed"</formula>
    </cfRule>
    <cfRule type="expression" dxfId="3545" priority="3065">
      <formula>AND(E70&gt;=TODAY(), E70&lt;=(TODAY()+7), OR(B70="No",B70="In progress", B70=""))</formula>
    </cfRule>
    <cfRule type="expression" dxfId="3544" priority="3066">
      <formula>AND(E70&lt;TODAY(),OR(B70="No",B70="In progress", B70=""))</formula>
    </cfRule>
    <cfRule type="expression" dxfId="3543" priority="3067">
      <formula>B70="Yes"</formula>
    </cfRule>
  </conditionalFormatting>
  <conditionalFormatting sqref="E70">
    <cfRule type="expression" dxfId="3542" priority="3068">
      <formula>B70="In Progress"</formula>
    </cfRule>
    <cfRule type="expression" dxfId="3541" priority="3069">
      <formula>B70="Not Needed"</formula>
    </cfRule>
    <cfRule type="expression" dxfId="3540" priority="3070">
      <formula>AND(E70&gt;=TODAY(), E70&lt;=(TODAY()+7), OR(B70="No",B70="In progress", B70=""))</formula>
    </cfRule>
    <cfRule type="expression" dxfId="3539" priority="3071">
      <formula>AND(E70&lt;TODAY(),OR(B70="No",B70="In progress", B70=""))</formula>
    </cfRule>
    <cfRule type="expression" dxfId="3538" priority="3072">
      <formula>B70="Yes"</formula>
    </cfRule>
  </conditionalFormatting>
  <conditionalFormatting sqref="E71">
    <cfRule type="expression" dxfId="3537" priority="3073">
      <formula>B71="In Progress"</formula>
    </cfRule>
    <cfRule type="expression" dxfId="3536" priority="3074">
      <formula>B71="Not Needed"</formula>
    </cfRule>
    <cfRule type="expression" dxfId="3535" priority="3075">
      <formula>AND(E71&gt;=TODAY(), E71&lt;=(TODAY()+7), OR(B71="No",B71="In progress", B71=""))</formula>
    </cfRule>
    <cfRule type="expression" dxfId="3534" priority="3076">
      <formula>AND(E71&lt;TODAY(),OR(B71="No",B71="In progress", B71=""))</formula>
    </cfRule>
    <cfRule type="expression" dxfId="3533" priority="3077">
      <formula>B71="Yes"</formula>
    </cfRule>
  </conditionalFormatting>
  <conditionalFormatting sqref="E71">
    <cfRule type="expression" dxfId="3532" priority="3078">
      <formula>B71="In Progress"</formula>
    </cfRule>
    <cfRule type="expression" dxfId="3531" priority="3079">
      <formula>B71="Not Needed"</formula>
    </cfRule>
    <cfRule type="expression" dxfId="3530" priority="3080">
      <formula>AND(E71&gt;=TODAY(), E71&lt;=(TODAY()+7), OR(B71="No",B71="In progress", B71=""))</formula>
    </cfRule>
    <cfRule type="expression" dxfId="3529" priority="3081">
      <formula>AND(E71&lt;TODAY(),OR(B71="No",B71="In progress", B71=""))</formula>
    </cfRule>
    <cfRule type="expression" dxfId="3528" priority="3082">
      <formula>B71="Yes"</formula>
    </cfRule>
  </conditionalFormatting>
  <conditionalFormatting sqref="E71">
    <cfRule type="expression" dxfId="3527" priority="3083">
      <formula>B71="In Progress"</formula>
    </cfRule>
    <cfRule type="expression" dxfId="3526" priority="3084">
      <formula>B71="Not Needed"</formula>
    </cfRule>
    <cfRule type="expression" dxfId="3525" priority="3085">
      <formula>AND(E71&gt;=TODAY(), E71&lt;=(TODAY()+7), OR(B71="No",B71="In progress", B71=""))</formula>
    </cfRule>
    <cfRule type="expression" dxfId="3524" priority="3086">
      <formula>AND(E71&lt;TODAY(),OR(B71="No",B71="In progress", B71=""))</formula>
    </cfRule>
    <cfRule type="expression" dxfId="3523" priority="3087">
      <formula>B71="Yes"</formula>
    </cfRule>
  </conditionalFormatting>
  <conditionalFormatting sqref="E71">
    <cfRule type="expression" dxfId="3522" priority="3088">
      <formula>B71="In Progress"</formula>
    </cfRule>
    <cfRule type="expression" dxfId="3521" priority="3089">
      <formula>B71="Not Needed"</formula>
    </cfRule>
    <cfRule type="expression" dxfId="3520" priority="3090">
      <formula>AND(E71&gt;=TODAY(), E71&lt;=(TODAY()+7), OR(B71="No",B71="In progress", B71=""))</formula>
    </cfRule>
    <cfRule type="expression" dxfId="3519" priority="3091">
      <formula>AND(E71&lt;TODAY(),OR(B71="No",B71="In progress", B71=""))</formula>
    </cfRule>
    <cfRule type="expression" dxfId="3518" priority="3092">
      <formula>B71="Yes"</formula>
    </cfRule>
  </conditionalFormatting>
  <conditionalFormatting sqref="E71">
    <cfRule type="expression" dxfId="3517" priority="3093">
      <formula>B71="In Progress"</formula>
    </cfRule>
    <cfRule type="expression" dxfId="3516" priority="3094">
      <formula>B71="Not Needed"</formula>
    </cfRule>
    <cfRule type="expression" dxfId="3515" priority="3095">
      <formula>AND(E71&gt;=TODAY(), E71&lt;=(TODAY()+7), OR(B71="No",B71="In progress", B71=""))</formula>
    </cfRule>
    <cfRule type="expression" dxfId="3514" priority="3096">
      <formula>AND(E71&lt;TODAY(),OR(B71="No",B71="In progress", B71=""))</formula>
    </cfRule>
    <cfRule type="expression" dxfId="3513" priority="3097">
      <formula>B71="Yes"</formula>
    </cfRule>
  </conditionalFormatting>
  <conditionalFormatting sqref="E71">
    <cfRule type="expression" dxfId="3512" priority="3098">
      <formula>B71="In Progress"</formula>
    </cfRule>
    <cfRule type="expression" dxfId="3511" priority="3099">
      <formula>B71="Not Needed"</formula>
    </cfRule>
    <cfRule type="expression" dxfId="3510" priority="3100">
      <formula>AND(E71&gt;=TODAY(), E71&lt;=(TODAY()+7), OR(B71="No",B71="In progress", B71=""))</formula>
    </cfRule>
    <cfRule type="expression" dxfId="3509" priority="3101">
      <formula>AND(E71&lt;TODAY(),OR(B71="No",B71="In progress", B71=""))</formula>
    </cfRule>
    <cfRule type="expression" dxfId="3508" priority="3102">
      <formula>B71="Yes"</formula>
    </cfRule>
  </conditionalFormatting>
  <conditionalFormatting sqref="E71">
    <cfRule type="expression" dxfId="3507" priority="3103">
      <formula>B71="In Progress"</formula>
    </cfRule>
    <cfRule type="expression" dxfId="3506" priority="3104">
      <formula>B71="Not Needed"</formula>
    </cfRule>
    <cfRule type="expression" dxfId="3505" priority="3105">
      <formula>AND(E71&gt;=TODAY(), E71&lt;=(TODAY()+7), OR(B71="No",B71="In progress", B71=""))</formula>
    </cfRule>
    <cfRule type="expression" dxfId="3504" priority="3106">
      <formula>AND(E71&lt;TODAY(),OR(B71="No",B71="In progress", B71=""))</formula>
    </cfRule>
    <cfRule type="expression" dxfId="3503" priority="3107">
      <formula>B71="Yes"</formula>
    </cfRule>
  </conditionalFormatting>
  <conditionalFormatting sqref="E71">
    <cfRule type="expression" dxfId="3502" priority="3108">
      <formula>B71="In Progress"</formula>
    </cfRule>
    <cfRule type="expression" dxfId="3501" priority="3109">
      <formula>B71="Not Needed"</formula>
    </cfRule>
    <cfRule type="expression" dxfId="3500" priority="3110">
      <formula>AND(E71&gt;=TODAY(), E71&lt;=(TODAY()+7), OR(B71="No",B71="In progress", B71=""))</formula>
    </cfRule>
    <cfRule type="expression" dxfId="3499" priority="3111">
      <formula>AND(E71&lt;TODAY(),OR(B71="No",B71="In progress", B71=""))</formula>
    </cfRule>
    <cfRule type="expression" dxfId="3498" priority="3112">
      <formula>B71="Yes"</formula>
    </cfRule>
  </conditionalFormatting>
  <conditionalFormatting sqref="E71">
    <cfRule type="expression" dxfId="3497" priority="3113">
      <formula>B71="In Progress"</formula>
    </cfRule>
    <cfRule type="expression" dxfId="3496" priority="3114">
      <formula>B71="Not Needed"</formula>
    </cfRule>
    <cfRule type="expression" dxfId="3495" priority="3115">
      <formula>AND(E71&gt;=TODAY(), E71&lt;=(TODAY()+7), OR(B71="No",B71="In progress", B71=""))</formula>
    </cfRule>
    <cfRule type="expression" dxfId="3494" priority="3116">
      <formula>AND(E71&lt;TODAY(),OR(B71="No",B71="In progress", B71=""))</formula>
    </cfRule>
    <cfRule type="expression" dxfId="3493" priority="3117">
      <formula>B71="Yes"</formula>
    </cfRule>
  </conditionalFormatting>
  <conditionalFormatting sqref="E71">
    <cfRule type="expression" dxfId="3492" priority="3118">
      <formula>B71="In Progress"</formula>
    </cfRule>
    <cfRule type="expression" dxfId="3491" priority="3119">
      <formula>B71="Not Needed"</formula>
    </cfRule>
    <cfRule type="expression" dxfId="3490" priority="3120">
      <formula>AND(E71&gt;=TODAY(), E71&lt;=(TODAY()+7), OR(B71="No",B71="In progress", B71=""))</formula>
    </cfRule>
    <cfRule type="expression" dxfId="3489" priority="3121">
      <formula>AND(E71&lt;TODAY(),OR(B71="No",B71="In progress", B71=""))</formula>
    </cfRule>
    <cfRule type="expression" dxfId="3488" priority="3122">
      <formula>B71="Yes"</formula>
    </cfRule>
  </conditionalFormatting>
  <conditionalFormatting sqref="E72">
    <cfRule type="expression" dxfId="3487" priority="3123">
      <formula>B72="In Progress"</formula>
    </cfRule>
    <cfRule type="expression" dxfId="3486" priority="3124">
      <formula>B72="Not Needed"</formula>
    </cfRule>
    <cfRule type="expression" dxfId="3485" priority="3125">
      <formula>AND(E72&gt;=TODAY(), E72&lt;=(TODAY()+7), OR(B72="No",B72="In progress", B72=""))</formula>
    </cfRule>
    <cfRule type="expression" dxfId="3484" priority="3126">
      <formula>AND(E72&lt;TODAY(),OR(B72="No",B72="In progress", B72=""))</formula>
    </cfRule>
    <cfRule type="expression" dxfId="3483" priority="3127">
      <formula>B72="Yes"</formula>
    </cfRule>
  </conditionalFormatting>
  <conditionalFormatting sqref="E72">
    <cfRule type="expression" dxfId="3482" priority="3128">
      <formula>B72="In Progress"</formula>
    </cfRule>
    <cfRule type="expression" dxfId="3481" priority="3129">
      <formula>B72="Not Needed"</formula>
    </cfRule>
    <cfRule type="expression" dxfId="3480" priority="3130">
      <formula>AND(E72&gt;=TODAY(), E72&lt;=(TODAY()+7), OR(B72="No",B72="In progress", B72=""))</formula>
    </cfRule>
    <cfRule type="expression" dxfId="3479" priority="3131">
      <formula>AND(E72&lt;TODAY(),OR(B72="No",B72="In progress", B72=""))</formula>
    </cfRule>
    <cfRule type="expression" dxfId="3478" priority="3132">
      <formula>B72="Yes"</formula>
    </cfRule>
  </conditionalFormatting>
  <conditionalFormatting sqref="E72">
    <cfRule type="expression" dxfId="3477" priority="3133">
      <formula>B72="In Progress"</formula>
    </cfRule>
    <cfRule type="expression" dxfId="3476" priority="3134">
      <formula>B72="Not Needed"</formula>
    </cfRule>
    <cfRule type="expression" dxfId="3475" priority="3135">
      <formula>AND(E72&gt;=TODAY(), E72&lt;=(TODAY()+7), OR(B72="No",B72="In progress", B72=""))</formula>
    </cfRule>
    <cfRule type="expression" dxfId="3474" priority="3136">
      <formula>AND(E72&lt;TODAY(),OR(B72="No",B72="In progress", B72=""))</formula>
    </cfRule>
    <cfRule type="expression" dxfId="3473" priority="3137">
      <formula>B72="Yes"</formula>
    </cfRule>
  </conditionalFormatting>
  <conditionalFormatting sqref="E72">
    <cfRule type="expression" dxfId="3472" priority="3138">
      <formula>B72="In Progress"</formula>
    </cfRule>
    <cfRule type="expression" dxfId="3471" priority="3139">
      <formula>B72="Not Needed"</formula>
    </cfRule>
    <cfRule type="expression" dxfId="3470" priority="3140">
      <formula>AND(E72&gt;=TODAY(), E72&lt;=(TODAY()+7), OR(B72="No",B72="In progress", B72=""))</formula>
    </cfRule>
    <cfRule type="expression" dxfId="3469" priority="3141">
      <formula>AND(E72&lt;TODAY(),OR(B72="No",B72="In progress", B72=""))</formula>
    </cfRule>
    <cfRule type="expression" dxfId="3468" priority="3142">
      <formula>B72="Yes"</formula>
    </cfRule>
  </conditionalFormatting>
  <conditionalFormatting sqref="E72">
    <cfRule type="expression" dxfId="3467" priority="3143">
      <formula>B72="In Progress"</formula>
    </cfRule>
    <cfRule type="expression" dxfId="3466" priority="3144">
      <formula>B72="Not Needed"</formula>
    </cfRule>
    <cfRule type="expression" dxfId="3465" priority="3145">
      <formula>AND(E72&gt;=TODAY(), E72&lt;=(TODAY()+7), OR(B72="No",B72="In progress", B72=""))</formula>
    </cfRule>
    <cfRule type="expression" dxfId="3464" priority="3146">
      <formula>AND(E72&lt;TODAY(),OR(B72="No",B72="In progress", B72=""))</formula>
    </cfRule>
    <cfRule type="expression" dxfId="3463" priority="3147">
      <formula>B72="Yes"</formula>
    </cfRule>
  </conditionalFormatting>
  <conditionalFormatting sqref="E72">
    <cfRule type="expression" dxfId="3462" priority="3148">
      <formula>B72="In Progress"</formula>
    </cfRule>
    <cfRule type="expression" dxfId="3461" priority="3149">
      <formula>B72="Not Needed"</formula>
    </cfRule>
    <cfRule type="expression" dxfId="3460" priority="3150">
      <formula>AND(E72&gt;=TODAY(), E72&lt;=(TODAY()+7), OR(B72="No",B72="In progress", B72=""))</formula>
    </cfRule>
    <cfRule type="expression" dxfId="3459" priority="3151">
      <formula>AND(E72&lt;TODAY(),OR(B72="No",B72="In progress", B72=""))</formula>
    </cfRule>
    <cfRule type="expression" dxfId="3458" priority="3152">
      <formula>B72="Yes"</formula>
    </cfRule>
  </conditionalFormatting>
  <conditionalFormatting sqref="E72">
    <cfRule type="expression" dxfId="3457" priority="3153">
      <formula>B72="In Progress"</formula>
    </cfRule>
    <cfRule type="expression" dxfId="3456" priority="3154">
      <formula>B72="Not Needed"</formula>
    </cfRule>
    <cfRule type="expression" dxfId="3455" priority="3155">
      <formula>AND(E72&gt;=TODAY(), E72&lt;=(TODAY()+7), OR(B72="No",B72="In progress", B72=""))</formula>
    </cfRule>
    <cfRule type="expression" dxfId="3454" priority="3156">
      <formula>AND(E72&lt;TODAY(),OR(B72="No",B72="In progress", B72=""))</formula>
    </cfRule>
    <cfRule type="expression" dxfId="3453" priority="3157">
      <formula>B72="Yes"</formula>
    </cfRule>
  </conditionalFormatting>
  <conditionalFormatting sqref="E72">
    <cfRule type="expression" dxfId="3452" priority="3158">
      <formula>B72="In Progress"</formula>
    </cfRule>
    <cfRule type="expression" dxfId="3451" priority="3159">
      <formula>B72="Not Needed"</formula>
    </cfRule>
    <cfRule type="expression" dxfId="3450" priority="3160">
      <formula>AND(E72&gt;=TODAY(), E72&lt;=(TODAY()+7), OR(B72="No",B72="In progress", B72=""))</formula>
    </cfRule>
    <cfRule type="expression" dxfId="3449" priority="3161">
      <formula>AND(E72&lt;TODAY(),OR(B72="No",B72="In progress", B72=""))</formula>
    </cfRule>
    <cfRule type="expression" dxfId="3448" priority="3162">
      <formula>B72="Yes"</formula>
    </cfRule>
  </conditionalFormatting>
  <conditionalFormatting sqref="E72">
    <cfRule type="expression" dxfId="3447" priority="3163">
      <formula>B72="In Progress"</formula>
    </cfRule>
    <cfRule type="expression" dxfId="3446" priority="3164">
      <formula>B72="Not Needed"</formula>
    </cfRule>
    <cfRule type="expression" dxfId="3445" priority="3165">
      <formula>AND(E72&gt;=TODAY(), E72&lt;=(TODAY()+7), OR(B72="No",B72="In progress", B72=""))</formula>
    </cfRule>
    <cfRule type="expression" dxfId="3444" priority="3166">
      <formula>AND(E72&lt;TODAY(),OR(B72="No",B72="In progress", B72=""))</formula>
    </cfRule>
    <cfRule type="expression" dxfId="3443" priority="3167">
      <formula>B72="Yes"</formula>
    </cfRule>
  </conditionalFormatting>
  <conditionalFormatting sqref="E72">
    <cfRule type="expression" dxfId="3442" priority="3168">
      <formula>B72="In Progress"</formula>
    </cfRule>
    <cfRule type="expression" dxfId="3441" priority="3169">
      <formula>B72="Not Needed"</formula>
    </cfRule>
    <cfRule type="expression" dxfId="3440" priority="3170">
      <formula>AND(E72&gt;=TODAY(), E72&lt;=(TODAY()+7), OR(B72="No",B72="In progress", B72=""))</formula>
    </cfRule>
    <cfRule type="expression" dxfId="3439" priority="3171">
      <formula>AND(E72&lt;TODAY(),OR(B72="No",B72="In progress", B72=""))</formula>
    </cfRule>
    <cfRule type="expression" dxfId="3438" priority="3172">
      <formula>B72="Yes"</formula>
    </cfRule>
  </conditionalFormatting>
  <conditionalFormatting sqref="E73">
    <cfRule type="expression" dxfId="3437" priority="3173">
      <formula>B73="In Progress"</formula>
    </cfRule>
    <cfRule type="expression" dxfId="3436" priority="3174">
      <formula>B73="Not Needed"</formula>
    </cfRule>
    <cfRule type="expression" dxfId="3435" priority="3175">
      <formula>AND(E73&gt;=TODAY(), E73&lt;=(TODAY()+7), OR(B73="No",B73="In progress", B73=""))</formula>
    </cfRule>
    <cfRule type="expression" dxfId="3434" priority="3176">
      <formula>AND(E73&lt;TODAY(),OR(B73="No",B73="In progress", B73=""))</formula>
    </cfRule>
    <cfRule type="expression" dxfId="3433" priority="3177">
      <formula>B73="Yes"</formula>
    </cfRule>
  </conditionalFormatting>
  <conditionalFormatting sqref="E73">
    <cfRule type="expression" dxfId="3432" priority="3178">
      <formula>B73="In Progress"</formula>
    </cfRule>
    <cfRule type="expression" dxfId="3431" priority="3179">
      <formula>B73="Not Needed"</formula>
    </cfRule>
    <cfRule type="expression" dxfId="3430" priority="3180">
      <formula>AND(E73&gt;=TODAY(), E73&lt;=(TODAY()+7), OR(B73="No",B73="In progress", B73=""))</formula>
    </cfRule>
    <cfRule type="expression" dxfId="3429" priority="3181">
      <formula>AND(E73&lt;TODAY(),OR(B73="No",B73="In progress", B73=""))</formula>
    </cfRule>
    <cfRule type="expression" dxfId="3428" priority="3182">
      <formula>B73="Yes"</formula>
    </cfRule>
  </conditionalFormatting>
  <conditionalFormatting sqref="E73">
    <cfRule type="expression" dxfId="3427" priority="3183">
      <formula>B73="In Progress"</formula>
    </cfRule>
    <cfRule type="expression" dxfId="3426" priority="3184">
      <formula>B73="Not Needed"</formula>
    </cfRule>
    <cfRule type="expression" dxfId="3425" priority="3185">
      <formula>AND(E73&gt;=TODAY(), E73&lt;=(TODAY()+7), OR(B73="No",B73="In progress", B73=""))</formula>
    </cfRule>
    <cfRule type="expression" dxfId="3424" priority="3186">
      <formula>AND(E73&lt;TODAY(),OR(B73="No",B73="In progress", B73=""))</formula>
    </cfRule>
    <cfRule type="expression" dxfId="3423" priority="3187">
      <formula>B73="Yes"</formula>
    </cfRule>
  </conditionalFormatting>
  <conditionalFormatting sqref="E73">
    <cfRule type="expression" dxfId="3422" priority="3188">
      <formula>B73="In Progress"</formula>
    </cfRule>
    <cfRule type="expression" dxfId="3421" priority="3189">
      <formula>B73="Not Needed"</formula>
    </cfRule>
    <cfRule type="expression" dxfId="3420" priority="3190">
      <formula>AND(E73&gt;=TODAY(), E73&lt;=(TODAY()+7), OR(B73="No",B73="In progress", B73=""))</formula>
    </cfRule>
    <cfRule type="expression" dxfId="3419" priority="3191">
      <formula>AND(E73&lt;TODAY(),OR(B73="No",B73="In progress", B73=""))</formula>
    </cfRule>
    <cfRule type="expression" dxfId="3418" priority="3192">
      <formula>B73="Yes"</formula>
    </cfRule>
  </conditionalFormatting>
  <conditionalFormatting sqref="E73">
    <cfRule type="expression" dxfId="3417" priority="3193">
      <formula>B73="In Progress"</formula>
    </cfRule>
    <cfRule type="expression" dxfId="3416" priority="3194">
      <formula>B73="Not Needed"</formula>
    </cfRule>
    <cfRule type="expression" dxfId="3415" priority="3195">
      <formula>AND(E73&gt;=TODAY(), E73&lt;=(TODAY()+7), OR(B73="No",B73="In progress", B73=""))</formula>
    </cfRule>
    <cfRule type="expression" dxfId="3414" priority="3196">
      <formula>AND(E73&lt;TODAY(),OR(B73="No",B73="In progress", B73=""))</formula>
    </cfRule>
    <cfRule type="expression" dxfId="3413" priority="3197">
      <formula>B73="Yes"</formula>
    </cfRule>
  </conditionalFormatting>
  <conditionalFormatting sqref="E73">
    <cfRule type="expression" dxfId="3412" priority="3198">
      <formula>B73="In Progress"</formula>
    </cfRule>
    <cfRule type="expression" dxfId="3411" priority="3199">
      <formula>B73="Not Needed"</formula>
    </cfRule>
    <cfRule type="expression" dxfId="3410" priority="3200">
      <formula>AND(E73&gt;=TODAY(), E73&lt;=(TODAY()+7), OR(B73="No",B73="In progress", B73=""))</formula>
    </cfRule>
    <cfRule type="expression" dxfId="3409" priority="3201">
      <formula>AND(E73&lt;TODAY(),OR(B73="No",B73="In progress", B73=""))</formula>
    </cfRule>
    <cfRule type="expression" dxfId="3408" priority="3202">
      <formula>B73="Yes"</formula>
    </cfRule>
  </conditionalFormatting>
  <conditionalFormatting sqref="E73">
    <cfRule type="expression" dxfId="3407" priority="3203">
      <formula>B73="In Progress"</formula>
    </cfRule>
    <cfRule type="expression" dxfId="3406" priority="3204">
      <formula>B73="Not Needed"</formula>
    </cfRule>
    <cfRule type="expression" dxfId="3405" priority="3205">
      <formula>AND(E73&gt;=TODAY(), E73&lt;=(TODAY()+7), OR(B73="No",B73="In progress", B73=""))</formula>
    </cfRule>
    <cfRule type="expression" dxfId="3404" priority="3206">
      <formula>AND(E73&lt;TODAY(),OR(B73="No",B73="In progress", B73=""))</formula>
    </cfRule>
    <cfRule type="expression" dxfId="3403" priority="3207">
      <formula>B73="Yes"</formula>
    </cfRule>
  </conditionalFormatting>
  <conditionalFormatting sqref="E73">
    <cfRule type="expression" dxfId="3402" priority="3208">
      <formula>B73="In Progress"</formula>
    </cfRule>
    <cfRule type="expression" dxfId="3401" priority="3209">
      <formula>B73="Not Needed"</formula>
    </cfRule>
    <cfRule type="expression" dxfId="3400" priority="3210">
      <formula>AND(E73&gt;=TODAY(), E73&lt;=(TODAY()+7), OR(B73="No",B73="In progress", B73=""))</formula>
    </cfRule>
    <cfRule type="expression" dxfId="3399" priority="3211">
      <formula>AND(E73&lt;TODAY(),OR(B73="No",B73="In progress", B73=""))</formula>
    </cfRule>
    <cfRule type="expression" dxfId="3398" priority="3212">
      <formula>B73="Yes"</formula>
    </cfRule>
  </conditionalFormatting>
  <conditionalFormatting sqref="E73">
    <cfRule type="expression" dxfId="3397" priority="3213">
      <formula>B73="In Progress"</formula>
    </cfRule>
    <cfRule type="expression" dxfId="3396" priority="3214">
      <formula>B73="Not Needed"</formula>
    </cfRule>
    <cfRule type="expression" dxfId="3395" priority="3215">
      <formula>AND(E73&gt;=TODAY(), E73&lt;=(TODAY()+7), OR(B73="No",B73="In progress", B73=""))</formula>
    </cfRule>
    <cfRule type="expression" dxfId="3394" priority="3216">
      <formula>AND(E73&lt;TODAY(),OR(B73="No",B73="In progress", B73=""))</formula>
    </cfRule>
    <cfRule type="expression" dxfId="3393" priority="3217">
      <formula>B73="Yes"</formula>
    </cfRule>
  </conditionalFormatting>
  <conditionalFormatting sqref="E73">
    <cfRule type="expression" dxfId="3392" priority="3218">
      <formula>B73="In Progress"</formula>
    </cfRule>
    <cfRule type="expression" dxfId="3391" priority="3219">
      <formula>B73="Not Needed"</formula>
    </cfRule>
    <cfRule type="expression" dxfId="3390" priority="3220">
      <formula>AND(E73&gt;=TODAY(), E73&lt;=(TODAY()+7), OR(B73="No",B73="In progress", B73=""))</formula>
    </cfRule>
    <cfRule type="expression" dxfId="3389" priority="3221">
      <formula>AND(E73&lt;TODAY(),OR(B73="No",B73="In progress", B73=""))</formula>
    </cfRule>
    <cfRule type="expression" dxfId="3388" priority="3222">
      <formula>B73="Yes"</formula>
    </cfRule>
  </conditionalFormatting>
  <conditionalFormatting sqref="E74">
    <cfRule type="expression" dxfId="3387" priority="3223">
      <formula>B74="In Progress"</formula>
    </cfRule>
    <cfRule type="expression" dxfId="3386" priority="3224">
      <formula>B74="Not Needed"</formula>
    </cfRule>
    <cfRule type="expression" dxfId="3385" priority="3225">
      <formula>AND(E74&gt;=TODAY(), E74&lt;=(TODAY()+7), OR(B74="No",B74="In progress", B74=""))</formula>
    </cfRule>
    <cfRule type="expression" dxfId="3384" priority="3226">
      <formula>AND(E74&lt;TODAY(),OR(B74="No",B74="In progress", B74=""))</formula>
    </cfRule>
    <cfRule type="expression" dxfId="3383" priority="3227">
      <formula>B74="Yes"</formula>
    </cfRule>
  </conditionalFormatting>
  <conditionalFormatting sqref="E74">
    <cfRule type="expression" dxfId="3382" priority="3228">
      <formula>B74="In Progress"</formula>
    </cfRule>
    <cfRule type="expression" dxfId="3381" priority="3229">
      <formula>B74="Not Needed"</formula>
    </cfRule>
    <cfRule type="expression" dxfId="3380" priority="3230">
      <formula>AND(E74&gt;=TODAY(), E74&lt;=(TODAY()+7), OR(B74="No",B74="In progress", B74=""))</formula>
    </cfRule>
    <cfRule type="expression" dxfId="3379" priority="3231">
      <formula>AND(E74&lt;TODAY(),OR(B74="No",B74="In progress", B74=""))</formula>
    </cfRule>
    <cfRule type="expression" dxfId="3378" priority="3232">
      <formula>B74="Yes"</formula>
    </cfRule>
  </conditionalFormatting>
  <conditionalFormatting sqref="E74">
    <cfRule type="expression" dxfId="3377" priority="3233">
      <formula>B74="In Progress"</formula>
    </cfRule>
    <cfRule type="expression" dxfId="3376" priority="3234">
      <formula>B74="Not Needed"</formula>
    </cfRule>
    <cfRule type="expression" dxfId="3375" priority="3235">
      <formula>AND(E74&gt;=TODAY(), E74&lt;=(TODAY()+7), OR(B74="No",B74="In progress", B74=""))</formula>
    </cfRule>
    <cfRule type="expression" dxfId="3374" priority="3236">
      <formula>AND(E74&lt;TODAY(),OR(B74="No",B74="In progress", B74=""))</formula>
    </cfRule>
    <cfRule type="expression" dxfId="3373" priority="3237">
      <formula>B74="Yes"</formula>
    </cfRule>
  </conditionalFormatting>
  <conditionalFormatting sqref="E74">
    <cfRule type="expression" dxfId="3372" priority="3238">
      <formula>B74="In Progress"</formula>
    </cfRule>
    <cfRule type="expression" dxfId="3371" priority="3239">
      <formula>B74="Not Needed"</formula>
    </cfRule>
    <cfRule type="expression" dxfId="3370" priority="3240">
      <formula>AND(E74&gt;=TODAY(), E74&lt;=(TODAY()+7), OR(B74="No",B74="In progress", B74=""))</formula>
    </cfRule>
    <cfRule type="expression" dxfId="3369" priority="3241">
      <formula>AND(E74&lt;TODAY(),OR(B74="No",B74="In progress", B74=""))</formula>
    </cfRule>
    <cfRule type="expression" dxfId="3368" priority="3242">
      <formula>B74="Yes"</formula>
    </cfRule>
  </conditionalFormatting>
  <conditionalFormatting sqref="E74">
    <cfRule type="expression" dxfId="3367" priority="3243">
      <formula>B74="In Progress"</formula>
    </cfRule>
    <cfRule type="expression" dxfId="3366" priority="3244">
      <formula>B74="Not Needed"</formula>
    </cfRule>
    <cfRule type="expression" dxfId="3365" priority="3245">
      <formula>AND(E74&gt;=TODAY(), E74&lt;=(TODAY()+7), OR(B74="No",B74="In progress", B74=""))</formula>
    </cfRule>
    <cfRule type="expression" dxfId="3364" priority="3246">
      <formula>AND(E74&lt;TODAY(),OR(B74="No",B74="In progress", B74=""))</formula>
    </cfRule>
    <cfRule type="expression" dxfId="3363" priority="3247">
      <formula>B74="Yes"</formula>
    </cfRule>
  </conditionalFormatting>
  <conditionalFormatting sqref="E74">
    <cfRule type="expression" dxfId="3362" priority="3248">
      <formula>B74="In Progress"</formula>
    </cfRule>
    <cfRule type="expression" dxfId="3361" priority="3249">
      <formula>B74="Not Needed"</formula>
    </cfRule>
    <cfRule type="expression" dxfId="3360" priority="3250">
      <formula>AND(E74&gt;=TODAY(), E74&lt;=(TODAY()+7), OR(B74="No",B74="In progress", B74=""))</formula>
    </cfRule>
    <cfRule type="expression" dxfId="3359" priority="3251">
      <formula>AND(E74&lt;TODAY(),OR(B74="No",B74="In progress", B74=""))</formula>
    </cfRule>
    <cfRule type="expression" dxfId="3358" priority="3252">
      <formula>B74="Yes"</formula>
    </cfRule>
  </conditionalFormatting>
  <conditionalFormatting sqref="E74">
    <cfRule type="expression" dxfId="3357" priority="3253">
      <formula>B74="In Progress"</formula>
    </cfRule>
    <cfRule type="expression" dxfId="3356" priority="3254">
      <formula>B74="Not Needed"</formula>
    </cfRule>
    <cfRule type="expression" dxfId="3355" priority="3255">
      <formula>AND(E74&gt;=TODAY(), E74&lt;=(TODAY()+7), OR(B74="No",B74="In progress", B74=""))</formula>
    </cfRule>
    <cfRule type="expression" dxfId="3354" priority="3256">
      <formula>AND(E74&lt;TODAY(),OR(B74="No",B74="In progress", B74=""))</formula>
    </cfRule>
    <cfRule type="expression" dxfId="3353" priority="3257">
      <formula>B74="Yes"</formula>
    </cfRule>
  </conditionalFormatting>
  <conditionalFormatting sqref="E74">
    <cfRule type="expression" dxfId="3352" priority="3258">
      <formula>B74="In Progress"</formula>
    </cfRule>
    <cfRule type="expression" dxfId="3351" priority="3259">
      <formula>B74="Not Needed"</formula>
    </cfRule>
    <cfRule type="expression" dxfId="3350" priority="3260">
      <formula>AND(E74&gt;=TODAY(), E74&lt;=(TODAY()+7), OR(B74="No",B74="In progress", B74=""))</formula>
    </cfRule>
    <cfRule type="expression" dxfId="3349" priority="3261">
      <formula>AND(E74&lt;TODAY(),OR(B74="No",B74="In progress", B74=""))</formula>
    </cfRule>
    <cfRule type="expression" dxfId="3348" priority="3262">
      <formula>B74="Yes"</formula>
    </cfRule>
  </conditionalFormatting>
  <conditionalFormatting sqref="E74">
    <cfRule type="expression" dxfId="3347" priority="3263">
      <formula>B74="In Progress"</formula>
    </cfRule>
    <cfRule type="expression" dxfId="3346" priority="3264">
      <formula>B74="Not Needed"</formula>
    </cfRule>
    <cfRule type="expression" dxfId="3345" priority="3265">
      <formula>AND(E74&gt;=TODAY(), E74&lt;=(TODAY()+7), OR(B74="No",B74="In progress", B74=""))</formula>
    </cfRule>
    <cfRule type="expression" dxfId="3344" priority="3266">
      <formula>AND(E74&lt;TODAY(),OR(B74="No",B74="In progress", B74=""))</formula>
    </cfRule>
    <cfRule type="expression" dxfId="3343" priority="3267">
      <formula>B74="Yes"</formula>
    </cfRule>
  </conditionalFormatting>
  <conditionalFormatting sqref="E74">
    <cfRule type="expression" dxfId="3342" priority="3268">
      <formula>B74="In Progress"</formula>
    </cfRule>
    <cfRule type="expression" dxfId="3341" priority="3269">
      <formula>B74="Not Needed"</formula>
    </cfRule>
    <cfRule type="expression" dxfId="3340" priority="3270">
      <formula>AND(E74&gt;=TODAY(), E74&lt;=(TODAY()+7), OR(B74="No",B74="In progress", B74=""))</formula>
    </cfRule>
    <cfRule type="expression" dxfId="3339" priority="3271">
      <formula>AND(E74&lt;TODAY(),OR(B74="No",B74="In progress", B74=""))</formula>
    </cfRule>
    <cfRule type="expression" dxfId="3338" priority="3272">
      <formula>B74="Yes"</formula>
    </cfRule>
  </conditionalFormatting>
  <conditionalFormatting sqref="E75">
    <cfRule type="expression" dxfId="3337" priority="3273">
      <formula>B75="In Progress"</formula>
    </cfRule>
    <cfRule type="expression" dxfId="3336" priority="3274">
      <formula>B75="Not Needed"</formula>
    </cfRule>
    <cfRule type="expression" dxfId="3335" priority="3275">
      <formula>AND(E75&gt;=TODAY(), E75&lt;=(TODAY()+7), OR(B75="No",B75="In progress", B75=""))</formula>
    </cfRule>
    <cfRule type="expression" dxfId="3334" priority="3276">
      <formula>AND(E75&lt;TODAY(),OR(B75="No",B75="In progress", B75=""))</formula>
    </cfRule>
    <cfRule type="expression" dxfId="3333" priority="3277">
      <formula>B75="Yes"</formula>
    </cfRule>
  </conditionalFormatting>
  <conditionalFormatting sqref="E75">
    <cfRule type="expression" dxfId="3332" priority="3278">
      <formula>B75="In Progress"</formula>
    </cfRule>
    <cfRule type="expression" dxfId="3331" priority="3279">
      <formula>B75="Not Needed"</formula>
    </cfRule>
    <cfRule type="expression" dxfId="3330" priority="3280">
      <formula>AND(E75&gt;=TODAY(), E75&lt;=(TODAY()+7), OR(B75="No",B75="In progress", B75=""))</formula>
    </cfRule>
    <cfRule type="expression" dxfId="3329" priority="3281">
      <formula>AND(E75&lt;TODAY(),OR(B75="No",B75="In progress", B75=""))</formula>
    </cfRule>
    <cfRule type="expression" dxfId="3328" priority="3282">
      <formula>B75="Yes"</formula>
    </cfRule>
  </conditionalFormatting>
  <conditionalFormatting sqref="E75">
    <cfRule type="expression" dxfId="3327" priority="3283">
      <formula>B75="In Progress"</formula>
    </cfRule>
    <cfRule type="expression" dxfId="3326" priority="3284">
      <formula>B75="Not Needed"</formula>
    </cfRule>
    <cfRule type="expression" dxfId="3325" priority="3285">
      <formula>AND(E75&gt;=TODAY(), E75&lt;=(TODAY()+7), OR(B75="No",B75="In progress", B75=""))</formula>
    </cfRule>
    <cfRule type="expression" dxfId="3324" priority="3286">
      <formula>AND(E75&lt;TODAY(),OR(B75="No",B75="In progress", B75=""))</formula>
    </cfRule>
    <cfRule type="expression" dxfId="3323" priority="3287">
      <formula>B75="Yes"</formula>
    </cfRule>
  </conditionalFormatting>
  <conditionalFormatting sqref="E75">
    <cfRule type="expression" dxfId="3322" priority="3288">
      <formula>B75="In Progress"</formula>
    </cfRule>
    <cfRule type="expression" dxfId="3321" priority="3289">
      <formula>B75="Not Needed"</formula>
    </cfRule>
    <cfRule type="expression" dxfId="3320" priority="3290">
      <formula>AND(E75&gt;=TODAY(), E75&lt;=(TODAY()+7), OR(B75="No",B75="In progress", B75=""))</formula>
    </cfRule>
    <cfRule type="expression" dxfId="3319" priority="3291">
      <formula>AND(E75&lt;TODAY(),OR(B75="No",B75="In progress", B75=""))</formula>
    </cfRule>
    <cfRule type="expression" dxfId="3318" priority="3292">
      <formula>B75="Yes"</formula>
    </cfRule>
  </conditionalFormatting>
  <conditionalFormatting sqref="E75">
    <cfRule type="expression" dxfId="3317" priority="3293">
      <formula>B75="In Progress"</formula>
    </cfRule>
    <cfRule type="expression" dxfId="3316" priority="3294">
      <formula>B75="Not Needed"</formula>
    </cfRule>
    <cfRule type="expression" dxfId="3315" priority="3295">
      <formula>AND(E75&gt;=TODAY(), E75&lt;=(TODAY()+7), OR(B75="No",B75="In progress", B75=""))</formula>
    </cfRule>
    <cfRule type="expression" dxfId="3314" priority="3296">
      <formula>AND(E75&lt;TODAY(),OR(B75="No",B75="In progress", B75=""))</formula>
    </cfRule>
    <cfRule type="expression" dxfId="3313" priority="3297">
      <formula>B75="Yes"</formula>
    </cfRule>
  </conditionalFormatting>
  <conditionalFormatting sqref="E75">
    <cfRule type="expression" dxfId="3312" priority="3298">
      <formula>B75="In Progress"</formula>
    </cfRule>
    <cfRule type="expression" dxfId="3311" priority="3299">
      <formula>B75="Not Needed"</formula>
    </cfRule>
    <cfRule type="expression" dxfId="3310" priority="3300">
      <formula>AND(E75&gt;=TODAY(), E75&lt;=(TODAY()+7), OR(B75="No",B75="In progress", B75=""))</formula>
    </cfRule>
    <cfRule type="expression" dxfId="3309" priority="3301">
      <formula>AND(E75&lt;TODAY(),OR(B75="No",B75="In progress", B75=""))</formula>
    </cfRule>
    <cfRule type="expression" dxfId="3308" priority="3302">
      <formula>B75="Yes"</formula>
    </cfRule>
  </conditionalFormatting>
  <conditionalFormatting sqref="E75">
    <cfRule type="expression" dxfId="3307" priority="3303">
      <formula>B75="In Progress"</formula>
    </cfRule>
    <cfRule type="expression" dxfId="3306" priority="3304">
      <formula>B75="Not Needed"</formula>
    </cfRule>
    <cfRule type="expression" dxfId="3305" priority="3305">
      <formula>AND(E75&gt;=TODAY(), E75&lt;=(TODAY()+7), OR(B75="No",B75="In progress", B75=""))</formula>
    </cfRule>
    <cfRule type="expression" dxfId="3304" priority="3306">
      <formula>AND(E75&lt;TODAY(),OR(B75="No",B75="In progress", B75=""))</formula>
    </cfRule>
    <cfRule type="expression" dxfId="3303" priority="3307">
      <formula>B75="Yes"</formula>
    </cfRule>
  </conditionalFormatting>
  <conditionalFormatting sqref="E75">
    <cfRule type="expression" dxfId="3302" priority="3308">
      <formula>B75="In Progress"</formula>
    </cfRule>
    <cfRule type="expression" dxfId="3301" priority="3309">
      <formula>B75="Not Needed"</formula>
    </cfRule>
    <cfRule type="expression" dxfId="3300" priority="3310">
      <formula>AND(E75&gt;=TODAY(), E75&lt;=(TODAY()+7), OR(B75="No",B75="In progress", B75=""))</formula>
    </cfRule>
    <cfRule type="expression" dxfId="3299" priority="3311">
      <formula>AND(E75&lt;TODAY(),OR(B75="No",B75="In progress", B75=""))</formula>
    </cfRule>
    <cfRule type="expression" dxfId="3298" priority="3312">
      <formula>B75="Yes"</formula>
    </cfRule>
  </conditionalFormatting>
  <conditionalFormatting sqref="E75">
    <cfRule type="expression" dxfId="3297" priority="3313">
      <formula>B75="In Progress"</formula>
    </cfRule>
    <cfRule type="expression" dxfId="3296" priority="3314">
      <formula>B75="Not Needed"</formula>
    </cfRule>
    <cfRule type="expression" dxfId="3295" priority="3315">
      <formula>AND(E75&gt;=TODAY(), E75&lt;=(TODAY()+7), OR(B75="No",B75="In progress", B75=""))</formula>
    </cfRule>
    <cfRule type="expression" dxfId="3294" priority="3316">
      <formula>AND(E75&lt;TODAY(),OR(B75="No",B75="In progress", B75=""))</formula>
    </cfRule>
    <cfRule type="expression" dxfId="3293" priority="3317">
      <formula>B75="Yes"</formula>
    </cfRule>
  </conditionalFormatting>
  <conditionalFormatting sqref="E75">
    <cfRule type="expression" dxfId="3292" priority="3318">
      <formula>B75="In Progress"</formula>
    </cfRule>
    <cfRule type="expression" dxfId="3291" priority="3319">
      <formula>B75="Not Needed"</formula>
    </cfRule>
    <cfRule type="expression" dxfId="3290" priority="3320">
      <formula>AND(E75&gt;=TODAY(), E75&lt;=(TODAY()+7), OR(B75="No",B75="In progress", B75=""))</formula>
    </cfRule>
    <cfRule type="expression" dxfId="3289" priority="3321">
      <formula>AND(E75&lt;TODAY(),OR(B75="No",B75="In progress", B75=""))</formula>
    </cfRule>
    <cfRule type="expression" dxfId="3288" priority="3322">
      <formula>B75="Yes"</formula>
    </cfRule>
  </conditionalFormatting>
  <conditionalFormatting sqref="E76">
    <cfRule type="expression" dxfId="3287" priority="3323">
      <formula>B76="In Progress"</formula>
    </cfRule>
    <cfRule type="expression" dxfId="3286" priority="3324">
      <formula>B76="Not Needed"</formula>
    </cfRule>
    <cfRule type="expression" dxfId="3285" priority="3325">
      <formula>AND(E76&gt;=TODAY(), E76&lt;=(TODAY()+7), OR(B76="No",B76="In progress", B76=""))</formula>
    </cfRule>
    <cfRule type="expression" dxfId="3284" priority="3326">
      <formula>AND(E76&lt;TODAY(),OR(B76="No",B76="In progress", B76=""))</formula>
    </cfRule>
    <cfRule type="expression" dxfId="3283" priority="3327">
      <formula>B76="Yes"</formula>
    </cfRule>
  </conditionalFormatting>
  <conditionalFormatting sqref="E76">
    <cfRule type="expression" dxfId="3282" priority="3328">
      <formula>B76="In Progress"</formula>
    </cfRule>
    <cfRule type="expression" dxfId="3281" priority="3329">
      <formula>B76="Not Needed"</formula>
    </cfRule>
    <cfRule type="expression" dxfId="3280" priority="3330">
      <formula>AND(E76&gt;=TODAY(), E76&lt;=(TODAY()+7), OR(B76="No",B76="In progress", B76=""))</formula>
    </cfRule>
    <cfRule type="expression" dxfId="3279" priority="3331">
      <formula>AND(E76&lt;TODAY(),OR(B76="No",B76="In progress", B76=""))</formula>
    </cfRule>
    <cfRule type="expression" dxfId="3278" priority="3332">
      <formula>B76="Yes"</formula>
    </cfRule>
  </conditionalFormatting>
  <conditionalFormatting sqref="E76">
    <cfRule type="expression" dxfId="3277" priority="3333">
      <formula>B76="In Progress"</formula>
    </cfRule>
    <cfRule type="expression" dxfId="3276" priority="3334">
      <formula>B76="Not Needed"</formula>
    </cfRule>
    <cfRule type="expression" dxfId="3275" priority="3335">
      <formula>AND(E76&gt;=TODAY(), E76&lt;=(TODAY()+7), OR(B76="No",B76="In progress", B76=""))</formula>
    </cfRule>
    <cfRule type="expression" dxfId="3274" priority="3336">
      <formula>AND(E76&lt;TODAY(),OR(B76="No",B76="In progress", B76=""))</formula>
    </cfRule>
    <cfRule type="expression" dxfId="3273" priority="3337">
      <formula>B76="Yes"</formula>
    </cfRule>
  </conditionalFormatting>
  <conditionalFormatting sqref="E76">
    <cfRule type="expression" dxfId="3272" priority="3338">
      <formula>B76="In Progress"</formula>
    </cfRule>
    <cfRule type="expression" dxfId="3271" priority="3339">
      <formula>B76="Not Needed"</formula>
    </cfRule>
    <cfRule type="expression" dxfId="3270" priority="3340">
      <formula>AND(E76&gt;=TODAY(), E76&lt;=(TODAY()+7), OR(B76="No",B76="In progress", B76=""))</formula>
    </cfRule>
    <cfRule type="expression" dxfId="3269" priority="3341">
      <formula>AND(E76&lt;TODAY(),OR(B76="No",B76="In progress", B76=""))</formula>
    </cfRule>
    <cfRule type="expression" dxfId="3268" priority="3342">
      <formula>B76="Yes"</formula>
    </cfRule>
  </conditionalFormatting>
  <conditionalFormatting sqref="E76">
    <cfRule type="expression" dxfId="3267" priority="3343">
      <formula>B76="In Progress"</formula>
    </cfRule>
    <cfRule type="expression" dxfId="3266" priority="3344">
      <formula>B76="Not Needed"</formula>
    </cfRule>
    <cfRule type="expression" dxfId="3265" priority="3345">
      <formula>AND(E76&gt;=TODAY(), E76&lt;=(TODAY()+7), OR(B76="No",B76="In progress", B76=""))</formula>
    </cfRule>
    <cfRule type="expression" dxfId="3264" priority="3346">
      <formula>AND(E76&lt;TODAY(),OR(B76="No",B76="In progress", B76=""))</formula>
    </cfRule>
    <cfRule type="expression" dxfId="3263" priority="3347">
      <formula>B76="Yes"</formula>
    </cfRule>
  </conditionalFormatting>
  <conditionalFormatting sqref="E76">
    <cfRule type="expression" dxfId="3262" priority="3348">
      <formula>B76="In Progress"</formula>
    </cfRule>
    <cfRule type="expression" dxfId="3261" priority="3349">
      <formula>B76="Not Needed"</formula>
    </cfRule>
    <cfRule type="expression" dxfId="3260" priority="3350">
      <formula>AND(E76&gt;=TODAY(), E76&lt;=(TODAY()+7), OR(B76="No",B76="In progress", B76=""))</formula>
    </cfRule>
    <cfRule type="expression" dxfId="3259" priority="3351">
      <formula>AND(E76&lt;TODAY(),OR(B76="No",B76="In progress", B76=""))</formula>
    </cfRule>
    <cfRule type="expression" dxfId="3258" priority="3352">
      <formula>B76="Yes"</formula>
    </cfRule>
  </conditionalFormatting>
  <conditionalFormatting sqref="E76">
    <cfRule type="expression" dxfId="3257" priority="3353">
      <formula>B76="In Progress"</formula>
    </cfRule>
    <cfRule type="expression" dxfId="3256" priority="3354">
      <formula>B76="Not Needed"</formula>
    </cfRule>
    <cfRule type="expression" dxfId="3255" priority="3355">
      <formula>AND(E76&gt;=TODAY(), E76&lt;=(TODAY()+7), OR(B76="No",B76="In progress", B76=""))</formula>
    </cfRule>
    <cfRule type="expression" dxfId="3254" priority="3356">
      <formula>AND(E76&lt;TODAY(),OR(B76="No",B76="In progress", B76=""))</formula>
    </cfRule>
    <cfRule type="expression" dxfId="3253" priority="3357">
      <formula>B76="Yes"</formula>
    </cfRule>
  </conditionalFormatting>
  <conditionalFormatting sqref="E76">
    <cfRule type="expression" dxfId="3252" priority="3358">
      <formula>B76="In Progress"</formula>
    </cfRule>
    <cfRule type="expression" dxfId="3251" priority="3359">
      <formula>B76="Not Needed"</formula>
    </cfRule>
    <cfRule type="expression" dxfId="3250" priority="3360">
      <formula>AND(E76&gt;=TODAY(), E76&lt;=(TODAY()+7), OR(B76="No",B76="In progress", B76=""))</formula>
    </cfRule>
    <cfRule type="expression" dxfId="3249" priority="3361">
      <formula>AND(E76&lt;TODAY(),OR(B76="No",B76="In progress", B76=""))</formula>
    </cfRule>
    <cfRule type="expression" dxfId="3248" priority="3362">
      <formula>B76="Yes"</formula>
    </cfRule>
  </conditionalFormatting>
  <conditionalFormatting sqref="E76">
    <cfRule type="expression" dxfId="3247" priority="3363">
      <formula>B76="In Progress"</formula>
    </cfRule>
    <cfRule type="expression" dxfId="3246" priority="3364">
      <formula>B76="Not Needed"</formula>
    </cfRule>
    <cfRule type="expression" dxfId="3245" priority="3365">
      <formula>AND(E76&gt;=TODAY(), E76&lt;=(TODAY()+7), OR(B76="No",B76="In progress", B76=""))</formula>
    </cfRule>
    <cfRule type="expression" dxfId="3244" priority="3366">
      <formula>AND(E76&lt;TODAY(),OR(B76="No",B76="In progress", B76=""))</formula>
    </cfRule>
    <cfRule type="expression" dxfId="3243" priority="3367">
      <formula>B76="Yes"</formula>
    </cfRule>
  </conditionalFormatting>
  <conditionalFormatting sqref="E76">
    <cfRule type="expression" dxfId="3242" priority="3368">
      <formula>B76="In Progress"</formula>
    </cfRule>
    <cfRule type="expression" dxfId="3241" priority="3369">
      <formula>B76="Not Needed"</formula>
    </cfRule>
    <cfRule type="expression" dxfId="3240" priority="3370">
      <formula>AND(E76&gt;=TODAY(), E76&lt;=(TODAY()+7), OR(B76="No",B76="In progress", B76=""))</formula>
    </cfRule>
    <cfRule type="expression" dxfId="3239" priority="3371">
      <formula>AND(E76&lt;TODAY(),OR(B76="No",B76="In progress", B76=""))</formula>
    </cfRule>
    <cfRule type="expression" dxfId="3238" priority="3372">
      <formula>B76="Yes"</formula>
    </cfRule>
  </conditionalFormatting>
  <conditionalFormatting sqref="E77">
    <cfRule type="expression" dxfId="3237" priority="3373">
      <formula>B77="In Progress"</formula>
    </cfRule>
    <cfRule type="expression" dxfId="3236" priority="3374">
      <formula>B77="Not Needed"</formula>
    </cfRule>
    <cfRule type="expression" dxfId="3235" priority="3375">
      <formula>AND(E77&gt;=TODAY(), E77&lt;=(TODAY()+7), OR(B77="No",B77="In progress", B77=""))</formula>
    </cfRule>
    <cfRule type="expression" dxfId="3234" priority="3376">
      <formula>AND(E77&lt;TODAY(),OR(B77="No",B77="In progress", B77=""))</formula>
    </cfRule>
    <cfRule type="expression" dxfId="3233" priority="3377">
      <formula>B77="Yes"</formula>
    </cfRule>
  </conditionalFormatting>
  <conditionalFormatting sqref="E77">
    <cfRule type="expression" dxfId="3232" priority="3378">
      <formula>B77="In Progress"</formula>
    </cfRule>
    <cfRule type="expression" dxfId="3231" priority="3379">
      <formula>B77="Not Needed"</formula>
    </cfRule>
    <cfRule type="expression" dxfId="3230" priority="3380">
      <formula>AND(E77&gt;=TODAY(), E77&lt;=(TODAY()+7), OR(B77="No",B77="In progress", B77=""))</formula>
    </cfRule>
    <cfRule type="expression" dxfId="3229" priority="3381">
      <formula>AND(E77&lt;TODAY(),OR(B77="No",B77="In progress", B77=""))</formula>
    </cfRule>
    <cfRule type="expression" dxfId="3228" priority="3382">
      <formula>B77="Yes"</formula>
    </cfRule>
  </conditionalFormatting>
  <conditionalFormatting sqref="E77">
    <cfRule type="expression" dxfId="3227" priority="3383">
      <formula>B77="In Progress"</formula>
    </cfRule>
    <cfRule type="expression" dxfId="3226" priority="3384">
      <formula>B77="Not Needed"</formula>
    </cfRule>
    <cfRule type="expression" dxfId="3225" priority="3385">
      <formula>AND(E77&gt;=TODAY(), E77&lt;=(TODAY()+7), OR(B77="No",B77="In progress", B77=""))</formula>
    </cfRule>
    <cfRule type="expression" dxfId="3224" priority="3386">
      <formula>AND(E77&lt;TODAY(),OR(B77="No",B77="In progress", B77=""))</formula>
    </cfRule>
    <cfRule type="expression" dxfId="3223" priority="3387">
      <formula>B77="Yes"</formula>
    </cfRule>
  </conditionalFormatting>
  <conditionalFormatting sqref="E77">
    <cfRule type="expression" dxfId="3222" priority="3388">
      <formula>B77="In Progress"</formula>
    </cfRule>
    <cfRule type="expression" dxfId="3221" priority="3389">
      <formula>B77="Not Needed"</formula>
    </cfRule>
    <cfRule type="expression" dxfId="3220" priority="3390">
      <formula>AND(E77&gt;=TODAY(), E77&lt;=(TODAY()+7), OR(B77="No",B77="In progress", B77=""))</formula>
    </cfRule>
    <cfRule type="expression" dxfId="3219" priority="3391">
      <formula>AND(E77&lt;TODAY(),OR(B77="No",B77="In progress", B77=""))</formula>
    </cfRule>
    <cfRule type="expression" dxfId="3218" priority="3392">
      <formula>B77="Yes"</formula>
    </cfRule>
  </conditionalFormatting>
  <conditionalFormatting sqref="E77">
    <cfRule type="expression" dxfId="3217" priority="3393">
      <formula>B77="In Progress"</formula>
    </cfRule>
    <cfRule type="expression" dxfId="3216" priority="3394">
      <formula>B77="Not Needed"</formula>
    </cfRule>
    <cfRule type="expression" dxfId="3215" priority="3395">
      <formula>AND(E77&gt;=TODAY(), E77&lt;=(TODAY()+7), OR(B77="No",B77="In progress", B77=""))</formula>
    </cfRule>
    <cfRule type="expression" dxfId="3214" priority="3396">
      <formula>AND(E77&lt;TODAY(),OR(B77="No",B77="In progress", B77=""))</formula>
    </cfRule>
    <cfRule type="expression" dxfId="3213" priority="3397">
      <formula>B77="Yes"</formula>
    </cfRule>
  </conditionalFormatting>
  <conditionalFormatting sqref="E77">
    <cfRule type="expression" dxfId="3212" priority="3398">
      <formula>B77="In Progress"</formula>
    </cfRule>
    <cfRule type="expression" dxfId="3211" priority="3399">
      <formula>B77="Not Needed"</formula>
    </cfRule>
    <cfRule type="expression" dxfId="3210" priority="3400">
      <formula>AND(E77&gt;=TODAY(), E77&lt;=(TODAY()+7), OR(B77="No",B77="In progress", B77=""))</formula>
    </cfRule>
    <cfRule type="expression" dxfId="3209" priority="3401">
      <formula>AND(E77&lt;TODAY(),OR(B77="No",B77="In progress", B77=""))</formula>
    </cfRule>
    <cfRule type="expression" dxfId="3208" priority="3402">
      <formula>B77="Yes"</formula>
    </cfRule>
  </conditionalFormatting>
  <conditionalFormatting sqref="E77">
    <cfRule type="expression" dxfId="3207" priority="3403">
      <formula>B77="In Progress"</formula>
    </cfRule>
    <cfRule type="expression" dxfId="3206" priority="3404">
      <formula>B77="Not Needed"</formula>
    </cfRule>
    <cfRule type="expression" dxfId="3205" priority="3405">
      <formula>AND(E77&gt;=TODAY(), E77&lt;=(TODAY()+7), OR(B77="No",B77="In progress", B77=""))</formula>
    </cfRule>
    <cfRule type="expression" dxfId="3204" priority="3406">
      <formula>AND(E77&lt;TODAY(),OR(B77="No",B77="In progress", B77=""))</formula>
    </cfRule>
    <cfRule type="expression" dxfId="3203" priority="3407">
      <formula>B77="Yes"</formula>
    </cfRule>
  </conditionalFormatting>
  <conditionalFormatting sqref="E77">
    <cfRule type="expression" dxfId="3202" priority="3408">
      <formula>B77="In Progress"</formula>
    </cfRule>
    <cfRule type="expression" dxfId="3201" priority="3409">
      <formula>B77="Not Needed"</formula>
    </cfRule>
    <cfRule type="expression" dxfId="3200" priority="3410">
      <formula>AND(E77&gt;=TODAY(), E77&lt;=(TODAY()+7), OR(B77="No",B77="In progress", B77=""))</formula>
    </cfRule>
    <cfRule type="expression" dxfId="3199" priority="3411">
      <formula>AND(E77&lt;TODAY(),OR(B77="No",B77="In progress", B77=""))</formula>
    </cfRule>
    <cfRule type="expression" dxfId="3198" priority="3412">
      <formula>B77="Yes"</formula>
    </cfRule>
  </conditionalFormatting>
  <conditionalFormatting sqref="E77">
    <cfRule type="expression" dxfId="3197" priority="3413">
      <formula>B77="In Progress"</formula>
    </cfRule>
    <cfRule type="expression" dxfId="3196" priority="3414">
      <formula>B77="Not Needed"</formula>
    </cfRule>
    <cfRule type="expression" dxfId="3195" priority="3415">
      <formula>AND(E77&gt;=TODAY(), E77&lt;=(TODAY()+7), OR(B77="No",B77="In progress", B77=""))</formula>
    </cfRule>
    <cfRule type="expression" dxfId="3194" priority="3416">
      <formula>AND(E77&lt;TODAY(),OR(B77="No",B77="In progress", B77=""))</formula>
    </cfRule>
    <cfRule type="expression" dxfId="3193" priority="3417">
      <formula>B77="Yes"</formula>
    </cfRule>
  </conditionalFormatting>
  <conditionalFormatting sqref="E77">
    <cfRule type="expression" dxfId="3192" priority="3418">
      <formula>B77="In Progress"</formula>
    </cfRule>
    <cfRule type="expression" dxfId="3191" priority="3419">
      <formula>B77="Not Needed"</formula>
    </cfRule>
    <cfRule type="expression" dxfId="3190" priority="3420">
      <formula>AND(E77&gt;=TODAY(), E77&lt;=(TODAY()+7), OR(B77="No",B77="In progress", B77=""))</formula>
    </cfRule>
    <cfRule type="expression" dxfId="3189" priority="3421">
      <formula>AND(E77&lt;TODAY(),OR(B77="No",B77="In progress", B77=""))</formula>
    </cfRule>
    <cfRule type="expression" dxfId="3188" priority="3422">
      <formula>B77="Yes"</formula>
    </cfRule>
  </conditionalFormatting>
  <conditionalFormatting sqref="E78">
    <cfRule type="expression" dxfId="3187" priority="3423">
      <formula>B78="In Progress"</formula>
    </cfRule>
    <cfRule type="expression" dxfId="3186" priority="3424">
      <formula>B78="Not Needed"</formula>
    </cfRule>
    <cfRule type="expression" dxfId="3185" priority="3425">
      <formula>AND(E78&gt;=TODAY(), E78&lt;=(TODAY()+7), OR(B78="No",B78="In progress", B78=""))</formula>
    </cfRule>
    <cfRule type="expression" dxfId="3184" priority="3426">
      <formula>AND(E78&lt;TODAY(),OR(B78="No",B78="In progress", B78=""))</formula>
    </cfRule>
    <cfRule type="expression" dxfId="3183" priority="3427">
      <formula>B78="Yes"</formula>
    </cfRule>
  </conditionalFormatting>
  <conditionalFormatting sqref="E78">
    <cfRule type="expression" dxfId="3182" priority="3428">
      <formula>B78="In Progress"</formula>
    </cfRule>
    <cfRule type="expression" dxfId="3181" priority="3429">
      <formula>B78="Not Needed"</formula>
    </cfRule>
    <cfRule type="expression" dxfId="3180" priority="3430">
      <formula>AND(E78&gt;=TODAY(), E78&lt;=(TODAY()+7), OR(B78="No",B78="In progress", B78=""))</formula>
    </cfRule>
    <cfRule type="expression" dxfId="3179" priority="3431">
      <formula>AND(E78&lt;TODAY(),OR(B78="No",B78="In progress", B78=""))</formula>
    </cfRule>
    <cfRule type="expression" dxfId="3178" priority="3432">
      <formula>B78="Yes"</formula>
    </cfRule>
  </conditionalFormatting>
  <conditionalFormatting sqref="E78">
    <cfRule type="expression" dxfId="3177" priority="3433">
      <formula>B78="In Progress"</formula>
    </cfRule>
    <cfRule type="expression" dxfId="3176" priority="3434">
      <formula>B78="Not Needed"</formula>
    </cfRule>
    <cfRule type="expression" dxfId="3175" priority="3435">
      <formula>AND(E78&gt;=TODAY(), E78&lt;=(TODAY()+7), OR(B78="No",B78="In progress", B78=""))</formula>
    </cfRule>
    <cfRule type="expression" dxfId="3174" priority="3436">
      <formula>AND(E78&lt;TODAY(),OR(B78="No",B78="In progress", B78=""))</formula>
    </cfRule>
    <cfRule type="expression" dxfId="3173" priority="3437">
      <formula>B78="Yes"</formula>
    </cfRule>
  </conditionalFormatting>
  <conditionalFormatting sqref="E78">
    <cfRule type="expression" dxfId="3172" priority="3438">
      <formula>B78="In Progress"</formula>
    </cfRule>
    <cfRule type="expression" dxfId="3171" priority="3439">
      <formula>B78="Not Needed"</formula>
    </cfRule>
    <cfRule type="expression" dxfId="3170" priority="3440">
      <formula>AND(E78&gt;=TODAY(), E78&lt;=(TODAY()+7), OR(B78="No",B78="In progress", B78=""))</formula>
    </cfRule>
    <cfRule type="expression" dxfId="3169" priority="3441">
      <formula>AND(E78&lt;TODAY(),OR(B78="No",B78="In progress", B78=""))</formula>
    </cfRule>
    <cfRule type="expression" dxfId="3168" priority="3442">
      <formula>B78="Yes"</formula>
    </cfRule>
  </conditionalFormatting>
  <conditionalFormatting sqref="E78">
    <cfRule type="expression" dxfId="3167" priority="3443">
      <formula>B78="In Progress"</formula>
    </cfRule>
    <cfRule type="expression" dxfId="3166" priority="3444">
      <formula>B78="Not Needed"</formula>
    </cfRule>
    <cfRule type="expression" dxfId="3165" priority="3445">
      <formula>AND(E78&gt;=TODAY(), E78&lt;=(TODAY()+7), OR(B78="No",B78="In progress", B78=""))</formula>
    </cfRule>
    <cfRule type="expression" dxfId="3164" priority="3446">
      <formula>AND(E78&lt;TODAY(),OR(B78="No",B78="In progress", B78=""))</formula>
    </cfRule>
    <cfRule type="expression" dxfId="3163" priority="3447">
      <formula>B78="Yes"</formula>
    </cfRule>
  </conditionalFormatting>
  <conditionalFormatting sqref="E78">
    <cfRule type="expression" dxfId="3162" priority="3448">
      <formula>B78="In Progress"</formula>
    </cfRule>
    <cfRule type="expression" dxfId="3161" priority="3449">
      <formula>B78="Not Needed"</formula>
    </cfRule>
    <cfRule type="expression" dxfId="3160" priority="3450">
      <formula>AND(E78&gt;=TODAY(), E78&lt;=(TODAY()+7), OR(B78="No",B78="In progress", B78=""))</formula>
    </cfRule>
    <cfRule type="expression" dxfId="3159" priority="3451">
      <formula>AND(E78&lt;TODAY(),OR(B78="No",B78="In progress", B78=""))</formula>
    </cfRule>
    <cfRule type="expression" dxfId="3158" priority="3452">
      <formula>B78="Yes"</formula>
    </cfRule>
  </conditionalFormatting>
  <conditionalFormatting sqref="E78">
    <cfRule type="expression" dxfId="3157" priority="3453">
      <formula>B78="In Progress"</formula>
    </cfRule>
    <cfRule type="expression" dxfId="3156" priority="3454">
      <formula>B78="Not Needed"</formula>
    </cfRule>
    <cfRule type="expression" dxfId="3155" priority="3455">
      <formula>AND(E78&gt;=TODAY(), E78&lt;=(TODAY()+7), OR(B78="No",B78="In progress", B78=""))</formula>
    </cfRule>
    <cfRule type="expression" dxfId="3154" priority="3456">
      <formula>AND(E78&lt;TODAY(),OR(B78="No",B78="In progress", B78=""))</formula>
    </cfRule>
    <cfRule type="expression" dxfId="3153" priority="3457">
      <formula>B78="Yes"</formula>
    </cfRule>
  </conditionalFormatting>
  <conditionalFormatting sqref="E78">
    <cfRule type="expression" dxfId="3152" priority="3458">
      <formula>B78="In Progress"</formula>
    </cfRule>
    <cfRule type="expression" dxfId="3151" priority="3459">
      <formula>B78="Not Needed"</formula>
    </cfRule>
    <cfRule type="expression" dxfId="3150" priority="3460">
      <formula>AND(E78&gt;=TODAY(), E78&lt;=(TODAY()+7), OR(B78="No",B78="In progress", B78=""))</formula>
    </cfRule>
    <cfRule type="expression" dxfId="3149" priority="3461">
      <formula>AND(E78&lt;TODAY(),OR(B78="No",B78="In progress", B78=""))</formula>
    </cfRule>
    <cfRule type="expression" dxfId="3148" priority="3462">
      <formula>B78="Yes"</formula>
    </cfRule>
  </conditionalFormatting>
  <conditionalFormatting sqref="E78">
    <cfRule type="expression" dxfId="3147" priority="3463">
      <formula>B78="In Progress"</formula>
    </cfRule>
    <cfRule type="expression" dxfId="3146" priority="3464">
      <formula>B78="Not Needed"</formula>
    </cfRule>
    <cfRule type="expression" dxfId="3145" priority="3465">
      <formula>AND(E78&gt;=TODAY(), E78&lt;=(TODAY()+7), OR(B78="No",B78="In progress", B78=""))</formula>
    </cfRule>
    <cfRule type="expression" dxfId="3144" priority="3466">
      <formula>AND(E78&lt;TODAY(),OR(B78="No",B78="In progress", B78=""))</formula>
    </cfRule>
    <cfRule type="expression" dxfId="3143" priority="3467">
      <formula>B78="Yes"</formula>
    </cfRule>
  </conditionalFormatting>
  <conditionalFormatting sqref="E78">
    <cfRule type="expression" dxfId="3142" priority="3468">
      <formula>B78="In Progress"</formula>
    </cfRule>
    <cfRule type="expression" dxfId="3141" priority="3469">
      <formula>B78="Not Needed"</formula>
    </cfRule>
    <cfRule type="expression" dxfId="3140" priority="3470">
      <formula>AND(E78&gt;=TODAY(), E78&lt;=(TODAY()+7), OR(B78="No",B78="In progress", B78=""))</formula>
    </cfRule>
    <cfRule type="expression" dxfId="3139" priority="3471">
      <formula>AND(E78&lt;TODAY(),OR(B78="No",B78="In progress", B78=""))</formula>
    </cfRule>
    <cfRule type="expression" dxfId="3138" priority="3472">
      <formula>B78="Yes"</formula>
    </cfRule>
  </conditionalFormatting>
  <conditionalFormatting sqref="E79">
    <cfRule type="expression" dxfId="3137" priority="3473">
      <formula>B79="In Progress"</formula>
    </cfRule>
    <cfRule type="expression" dxfId="3136" priority="3474">
      <formula>B79="Not Needed"</formula>
    </cfRule>
    <cfRule type="expression" dxfId="3135" priority="3475">
      <formula>AND(E79&gt;=TODAY(), E79&lt;=(TODAY()+7), OR(B79="No",B79="In progress", B79=""))</formula>
    </cfRule>
    <cfRule type="expression" dxfId="3134" priority="3476">
      <formula>AND(E79&lt;TODAY(),OR(B79="No",B79="In progress", B79=""))</formula>
    </cfRule>
    <cfRule type="expression" dxfId="3133" priority="3477">
      <formula>B79="Yes"</formula>
    </cfRule>
  </conditionalFormatting>
  <conditionalFormatting sqref="E79">
    <cfRule type="expression" dxfId="3132" priority="3478">
      <formula>B79="In Progress"</formula>
    </cfRule>
    <cfRule type="expression" dxfId="3131" priority="3479">
      <formula>B79="Not Needed"</formula>
    </cfRule>
    <cfRule type="expression" dxfId="3130" priority="3480">
      <formula>AND(E79&gt;=TODAY(), E79&lt;=(TODAY()+7), OR(B79="No",B79="In progress", B79=""))</formula>
    </cfRule>
    <cfRule type="expression" dxfId="3129" priority="3481">
      <formula>AND(E79&lt;TODAY(),OR(B79="No",B79="In progress", B79=""))</formula>
    </cfRule>
    <cfRule type="expression" dxfId="3128" priority="3482">
      <formula>B79="Yes"</formula>
    </cfRule>
  </conditionalFormatting>
  <conditionalFormatting sqref="E79">
    <cfRule type="expression" dxfId="3127" priority="3483">
      <formula>B79="In Progress"</formula>
    </cfRule>
    <cfRule type="expression" dxfId="3126" priority="3484">
      <formula>B79="Not Needed"</formula>
    </cfRule>
    <cfRule type="expression" dxfId="3125" priority="3485">
      <formula>AND(E79&gt;=TODAY(), E79&lt;=(TODAY()+7), OR(B79="No",B79="In progress", B79=""))</formula>
    </cfRule>
    <cfRule type="expression" dxfId="3124" priority="3486">
      <formula>AND(E79&lt;TODAY(),OR(B79="No",B79="In progress", B79=""))</formula>
    </cfRule>
    <cfRule type="expression" dxfId="3123" priority="3487">
      <formula>B79="Yes"</formula>
    </cfRule>
  </conditionalFormatting>
  <conditionalFormatting sqref="E79">
    <cfRule type="expression" dxfId="3122" priority="3488">
      <formula>B79="In Progress"</formula>
    </cfRule>
    <cfRule type="expression" dxfId="3121" priority="3489">
      <formula>B79="Not Needed"</formula>
    </cfRule>
    <cfRule type="expression" dxfId="3120" priority="3490">
      <formula>AND(E79&gt;=TODAY(), E79&lt;=(TODAY()+7), OR(B79="No",B79="In progress", B79=""))</formula>
    </cfRule>
    <cfRule type="expression" dxfId="3119" priority="3491">
      <formula>AND(E79&lt;TODAY(),OR(B79="No",B79="In progress", B79=""))</formula>
    </cfRule>
    <cfRule type="expression" dxfId="3118" priority="3492">
      <formula>B79="Yes"</formula>
    </cfRule>
  </conditionalFormatting>
  <conditionalFormatting sqref="E79">
    <cfRule type="expression" dxfId="3117" priority="3493">
      <formula>B79="In Progress"</formula>
    </cfRule>
    <cfRule type="expression" dxfId="3116" priority="3494">
      <formula>B79="Not Needed"</formula>
    </cfRule>
    <cfRule type="expression" dxfId="3115" priority="3495">
      <formula>AND(E79&gt;=TODAY(), E79&lt;=(TODAY()+7), OR(B79="No",B79="In progress", B79=""))</formula>
    </cfRule>
    <cfRule type="expression" dxfId="3114" priority="3496">
      <formula>AND(E79&lt;TODAY(),OR(B79="No",B79="In progress", B79=""))</formula>
    </cfRule>
    <cfRule type="expression" dxfId="3113" priority="3497">
      <formula>B79="Yes"</formula>
    </cfRule>
  </conditionalFormatting>
  <conditionalFormatting sqref="E79">
    <cfRule type="expression" dxfId="3112" priority="3498">
      <formula>B79="In Progress"</formula>
    </cfRule>
    <cfRule type="expression" dxfId="3111" priority="3499">
      <formula>B79="Not Needed"</formula>
    </cfRule>
    <cfRule type="expression" dxfId="3110" priority="3500">
      <formula>AND(E79&gt;=TODAY(), E79&lt;=(TODAY()+7), OR(B79="No",B79="In progress", B79=""))</formula>
    </cfRule>
    <cfRule type="expression" dxfId="3109" priority="3501">
      <formula>AND(E79&lt;TODAY(),OR(B79="No",B79="In progress", B79=""))</formula>
    </cfRule>
    <cfRule type="expression" dxfId="3108" priority="3502">
      <formula>B79="Yes"</formula>
    </cfRule>
  </conditionalFormatting>
  <conditionalFormatting sqref="E79">
    <cfRule type="expression" dxfId="3107" priority="3503">
      <formula>B79="In Progress"</formula>
    </cfRule>
    <cfRule type="expression" dxfId="3106" priority="3504">
      <formula>B79="Not Needed"</formula>
    </cfRule>
    <cfRule type="expression" dxfId="3105" priority="3505">
      <formula>AND(E79&gt;=TODAY(), E79&lt;=(TODAY()+7), OR(B79="No",B79="In progress", B79=""))</formula>
    </cfRule>
    <cfRule type="expression" dxfId="3104" priority="3506">
      <formula>AND(E79&lt;TODAY(),OR(B79="No",B79="In progress", B79=""))</formula>
    </cfRule>
    <cfRule type="expression" dxfId="3103" priority="3507">
      <formula>B79="Yes"</formula>
    </cfRule>
  </conditionalFormatting>
  <conditionalFormatting sqref="E79">
    <cfRule type="expression" dxfId="3102" priority="3508">
      <formula>B79="In Progress"</formula>
    </cfRule>
    <cfRule type="expression" dxfId="3101" priority="3509">
      <formula>B79="Not Needed"</formula>
    </cfRule>
    <cfRule type="expression" dxfId="3100" priority="3510">
      <formula>AND(E79&gt;=TODAY(), E79&lt;=(TODAY()+7), OR(B79="No",B79="In progress", B79=""))</formula>
    </cfRule>
    <cfRule type="expression" dxfId="3099" priority="3511">
      <formula>AND(E79&lt;TODAY(),OR(B79="No",B79="In progress", B79=""))</formula>
    </cfRule>
    <cfRule type="expression" dxfId="3098" priority="3512">
      <formula>B79="Yes"</formula>
    </cfRule>
  </conditionalFormatting>
  <conditionalFormatting sqref="E79">
    <cfRule type="expression" dxfId="3097" priority="3513">
      <formula>B79="In Progress"</formula>
    </cfRule>
    <cfRule type="expression" dxfId="3096" priority="3514">
      <formula>B79="Not Needed"</formula>
    </cfRule>
    <cfRule type="expression" dxfId="3095" priority="3515">
      <formula>AND(E79&gt;=TODAY(), E79&lt;=(TODAY()+7), OR(B79="No",B79="In progress", B79=""))</formula>
    </cfRule>
    <cfRule type="expression" dxfId="3094" priority="3516">
      <formula>AND(E79&lt;TODAY(),OR(B79="No",B79="In progress", B79=""))</formula>
    </cfRule>
    <cfRule type="expression" dxfId="3093" priority="3517">
      <formula>B79="Yes"</formula>
    </cfRule>
  </conditionalFormatting>
  <conditionalFormatting sqref="E79">
    <cfRule type="expression" dxfId="3092" priority="3518">
      <formula>B79="In Progress"</formula>
    </cfRule>
    <cfRule type="expression" dxfId="3091" priority="3519">
      <formula>B79="Not Needed"</formula>
    </cfRule>
    <cfRule type="expression" dxfId="3090" priority="3520">
      <formula>AND(E79&gt;=TODAY(), E79&lt;=(TODAY()+7), OR(B79="No",B79="In progress", B79=""))</formula>
    </cfRule>
    <cfRule type="expression" dxfId="3089" priority="3521">
      <formula>AND(E79&lt;TODAY(),OR(B79="No",B79="In progress", B79=""))</formula>
    </cfRule>
    <cfRule type="expression" dxfId="3088" priority="3522">
      <formula>B79="Yes"</formula>
    </cfRule>
  </conditionalFormatting>
  <conditionalFormatting sqref="E80">
    <cfRule type="expression" dxfId="3087" priority="3523">
      <formula>B80="In Progress"</formula>
    </cfRule>
    <cfRule type="expression" dxfId="3086" priority="3524">
      <formula>B80="Not Needed"</formula>
    </cfRule>
    <cfRule type="expression" dxfId="3085" priority="3525">
      <formula>AND(E80&gt;=TODAY(), E80&lt;=(TODAY()+7), OR(B80="No",B80="In progress", B80=""))</formula>
    </cfRule>
    <cfRule type="expression" dxfId="3084" priority="3526">
      <formula>AND(E80&lt;TODAY(),OR(B80="No",B80="In progress", B80=""))</formula>
    </cfRule>
    <cfRule type="expression" dxfId="3083" priority="3527">
      <formula>B80="Yes"</formula>
    </cfRule>
  </conditionalFormatting>
  <conditionalFormatting sqref="E80">
    <cfRule type="expression" dxfId="3082" priority="3528">
      <formula>B80="In Progress"</formula>
    </cfRule>
    <cfRule type="expression" dxfId="3081" priority="3529">
      <formula>B80="Not Needed"</formula>
    </cfRule>
    <cfRule type="expression" dxfId="3080" priority="3530">
      <formula>AND(E80&gt;=TODAY(), E80&lt;=(TODAY()+7), OR(B80="No",B80="In progress", B80=""))</formula>
    </cfRule>
    <cfRule type="expression" dxfId="3079" priority="3531">
      <formula>AND(E80&lt;TODAY(),OR(B80="No",B80="In progress", B80=""))</formula>
    </cfRule>
    <cfRule type="expression" dxfId="3078" priority="3532">
      <formula>B80="Yes"</formula>
    </cfRule>
  </conditionalFormatting>
  <conditionalFormatting sqref="E80">
    <cfRule type="expression" dxfId="3077" priority="3533">
      <formula>B80="In Progress"</formula>
    </cfRule>
    <cfRule type="expression" dxfId="3076" priority="3534">
      <formula>B80="Not Needed"</formula>
    </cfRule>
    <cfRule type="expression" dxfId="3075" priority="3535">
      <formula>AND(E80&gt;=TODAY(), E80&lt;=(TODAY()+7), OR(B80="No",B80="In progress", B80=""))</formula>
    </cfRule>
    <cfRule type="expression" dxfId="3074" priority="3536">
      <formula>AND(E80&lt;TODAY(),OR(B80="No",B80="In progress", B80=""))</formula>
    </cfRule>
    <cfRule type="expression" dxfId="3073" priority="3537">
      <formula>B80="Yes"</formula>
    </cfRule>
  </conditionalFormatting>
  <conditionalFormatting sqref="E80">
    <cfRule type="expression" dxfId="3072" priority="3538">
      <formula>B80="In Progress"</formula>
    </cfRule>
    <cfRule type="expression" dxfId="3071" priority="3539">
      <formula>B80="Not Needed"</formula>
    </cfRule>
    <cfRule type="expression" dxfId="3070" priority="3540">
      <formula>AND(E80&gt;=TODAY(), E80&lt;=(TODAY()+7), OR(B80="No",B80="In progress", B80=""))</formula>
    </cfRule>
    <cfRule type="expression" dxfId="3069" priority="3541">
      <formula>AND(E80&lt;TODAY(),OR(B80="No",B80="In progress", B80=""))</formula>
    </cfRule>
    <cfRule type="expression" dxfId="3068" priority="3542">
      <formula>B80="Yes"</formula>
    </cfRule>
  </conditionalFormatting>
  <conditionalFormatting sqref="E80">
    <cfRule type="expression" dxfId="3067" priority="3543">
      <formula>B80="In Progress"</formula>
    </cfRule>
    <cfRule type="expression" dxfId="3066" priority="3544">
      <formula>B80="Not Needed"</formula>
    </cfRule>
    <cfRule type="expression" dxfId="3065" priority="3545">
      <formula>AND(E80&gt;=TODAY(), E80&lt;=(TODAY()+7), OR(B80="No",B80="In progress", B80=""))</formula>
    </cfRule>
    <cfRule type="expression" dxfId="3064" priority="3546">
      <formula>AND(E80&lt;TODAY(),OR(B80="No",B80="In progress", B80=""))</formula>
    </cfRule>
    <cfRule type="expression" dxfId="3063" priority="3547">
      <formula>B80="Yes"</formula>
    </cfRule>
  </conditionalFormatting>
  <conditionalFormatting sqref="E80">
    <cfRule type="expression" dxfId="3062" priority="3548">
      <formula>B80="In Progress"</formula>
    </cfRule>
    <cfRule type="expression" dxfId="3061" priority="3549">
      <formula>B80="Not Needed"</formula>
    </cfRule>
    <cfRule type="expression" dxfId="3060" priority="3550">
      <formula>AND(E80&gt;=TODAY(), E80&lt;=(TODAY()+7), OR(B80="No",B80="In progress", B80=""))</formula>
    </cfRule>
    <cfRule type="expression" dxfId="3059" priority="3551">
      <formula>AND(E80&lt;TODAY(),OR(B80="No",B80="In progress", B80=""))</formula>
    </cfRule>
    <cfRule type="expression" dxfId="3058" priority="3552">
      <formula>B80="Yes"</formula>
    </cfRule>
  </conditionalFormatting>
  <conditionalFormatting sqref="E80">
    <cfRule type="expression" dxfId="3057" priority="3553">
      <formula>B80="In Progress"</formula>
    </cfRule>
    <cfRule type="expression" dxfId="3056" priority="3554">
      <formula>B80="Not Needed"</formula>
    </cfRule>
    <cfRule type="expression" dxfId="3055" priority="3555">
      <formula>AND(E80&gt;=TODAY(), E80&lt;=(TODAY()+7), OR(B80="No",B80="In progress", B80=""))</formula>
    </cfRule>
    <cfRule type="expression" dxfId="3054" priority="3556">
      <formula>AND(E80&lt;TODAY(),OR(B80="No",B80="In progress", B80=""))</formula>
    </cfRule>
    <cfRule type="expression" dxfId="3053" priority="3557">
      <formula>B80="Yes"</formula>
    </cfRule>
  </conditionalFormatting>
  <conditionalFormatting sqref="E80">
    <cfRule type="expression" dxfId="3052" priority="3558">
      <formula>B80="In Progress"</formula>
    </cfRule>
    <cfRule type="expression" dxfId="3051" priority="3559">
      <formula>B80="Not Needed"</formula>
    </cfRule>
    <cfRule type="expression" dxfId="3050" priority="3560">
      <formula>AND(E80&gt;=TODAY(), E80&lt;=(TODAY()+7), OR(B80="No",B80="In progress", B80=""))</formula>
    </cfRule>
    <cfRule type="expression" dxfId="3049" priority="3561">
      <formula>AND(E80&lt;TODAY(),OR(B80="No",B80="In progress", B80=""))</formula>
    </cfRule>
    <cfRule type="expression" dxfId="3048" priority="3562">
      <formula>B80="Yes"</formula>
    </cfRule>
  </conditionalFormatting>
  <conditionalFormatting sqref="E80">
    <cfRule type="expression" dxfId="3047" priority="3563">
      <formula>B80="In Progress"</formula>
    </cfRule>
    <cfRule type="expression" dxfId="3046" priority="3564">
      <formula>B80="Not Needed"</formula>
    </cfRule>
    <cfRule type="expression" dxfId="3045" priority="3565">
      <formula>AND(E80&gt;=TODAY(), E80&lt;=(TODAY()+7), OR(B80="No",B80="In progress", B80=""))</formula>
    </cfRule>
    <cfRule type="expression" dxfId="3044" priority="3566">
      <formula>AND(E80&lt;TODAY(),OR(B80="No",B80="In progress", B80=""))</formula>
    </cfRule>
    <cfRule type="expression" dxfId="3043" priority="3567">
      <formula>B80="Yes"</formula>
    </cfRule>
  </conditionalFormatting>
  <conditionalFormatting sqref="E80">
    <cfRule type="expression" dxfId="3042" priority="3568">
      <formula>B80="In Progress"</formula>
    </cfRule>
    <cfRule type="expression" dxfId="3041" priority="3569">
      <formula>B80="Not Needed"</formula>
    </cfRule>
    <cfRule type="expression" dxfId="3040" priority="3570">
      <formula>AND(E80&gt;=TODAY(), E80&lt;=(TODAY()+7), OR(B80="No",B80="In progress", B80=""))</formula>
    </cfRule>
    <cfRule type="expression" dxfId="3039" priority="3571">
      <formula>AND(E80&lt;TODAY(),OR(B80="No",B80="In progress", B80=""))</formula>
    </cfRule>
    <cfRule type="expression" dxfId="3038" priority="3572">
      <formula>B80="Yes"</formula>
    </cfRule>
  </conditionalFormatting>
  <conditionalFormatting sqref="E81">
    <cfRule type="expression" dxfId="3037" priority="3573">
      <formula>B81="In Progress"</formula>
    </cfRule>
    <cfRule type="expression" dxfId="3036" priority="3574">
      <formula>B81="Not Needed"</formula>
    </cfRule>
    <cfRule type="expression" dxfId="3035" priority="3575">
      <formula>AND(E81&gt;=TODAY(), E81&lt;=(TODAY()+7), OR(B81="No",B81="In progress", B81=""))</formula>
    </cfRule>
    <cfRule type="expression" dxfId="3034" priority="3576">
      <formula>AND(E81&lt;TODAY(),OR(B81="No",B81="In progress", B81=""))</formula>
    </cfRule>
    <cfRule type="expression" dxfId="3033" priority="3577">
      <formula>B81="Yes"</formula>
    </cfRule>
  </conditionalFormatting>
  <conditionalFormatting sqref="E81">
    <cfRule type="expression" dxfId="3032" priority="3578">
      <formula>B81="In Progress"</formula>
    </cfRule>
    <cfRule type="expression" dxfId="3031" priority="3579">
      <formula>B81="Not Needed"</formula>
    </cfRule>
    <cfRule type="expression" dxfId="3030" priority="3580">
      <formula>AND(E81&gt;=TODAY(), E81&lt;=(TODAY()+7), OR(B81="No",B81="In progress", B81=""))</formula>
    </cfRule>
    <cfRule type="expression" dxfId="3029" priority="3581">
      <formula>AND(E81&lt;TODAY(),OR(B81="No",B81="In progress", B81=""))</formula>
    </cfRule>
    <cfRule type="expression" dxfId="3028" priority="3582">
      <formula>B81="Yes"</formula>
    </cfRule>
  </conditionalFormatting>
  <conditionalFormatting sqref="E81">
    <cfRule type="expression" dxfId="3027" priority="3583">
      <formula>B81="In Progress"</formula>
    </cfRule>
    <cfRule type="expression" dxfId="3026" priority="3584">
      <formula>B81="Not Needed"</formula>
    </cfRule>
    <cfRule type="expression" dxfId="3025" priority="3585">
      <formula>AND(E81&gt;=TODAY(), E81&lt;=(TODAY()+7), OR(B81="No",B81="In progress", B81=""))</formula>
    </cfRule>
    <cfRule type="expression" dxfId="3024" priority="3586">
      <formula>AND(E81&lt;TODAY(),OR(B81="No",B81="In progress", B81=""))</formula>
    </cfRule>
    <cfRule type="expression" dxfId="3023" priority="3587">
      <formula>B81="Yes"</formula>
    </cfRule>
  </conditionalFormatting>
  <conditionalFormatting sqref="E81">
    <cfRule type="expression" dxfId="3022" priority="3588">
      <formula>B81="In Progress"</formula>
    </cfRule>
    <cfRule type="expression" dxfId="3021" priority="3589">
      <formula>B81="Not Needed"</formula>
    </cfRule>
    <cfRule type="expression" dxfId="3020" priority="3590">
      <formula>AND(E81&gt;=TODAY(), E81&lt;=(TODAY()+7), OR(B81="No",B81="In progress", B81=""))</formula>
    </cfRule>
    <cfRule type="expression" dxfId="3019" priority="3591">
      <formula>AND(E81&lt;TODAY(),OR(B81="No",B81="In progress", B81=""))</formula>
    </cfRule>
    <cfRule type="expression" dxfId="3018" priority="3592">
      <formula>B81="Yes"</formula>
    </cfRule>
  </conditionalFormatting>
  <conditionalFormatting sqref="E81">
    <cfRule type="expression" dxfId="3017" priority="3593">
      <formula>B81="In Progress"</formula>
    </cfRule>
    <cfRule type="expression" dxfId="3016" priority="3594">
      <formula>B81="Not Needed"</formula>
    </cfRule>
    <cfRule type="expression" dxfId="3015" priority="3595">
      <formula>AND(E81&gt;=TODAY(), E81&lt;=(TODAY()+7), OR(B81="No",B81="In progress", B81=""))</formula>
    </cfRule>
    <cfRule type="expression" dxfId="3014" priority="3596">
      <formula>AND(E81&lt;TODAY(),OR(B81="No",B81="In progress", B81=""))</formula>
    </cfRule>
    <cfRule type="expression" dxfId="3013" priority="3597">
      <formula>B81="Yes"</formula>
    </cfRule>
  </conditionalFormatting>
  <conditionalFormatting sqref="E81">
    <cfRule type="expression" dxfId="3012" priority="3598">
      <formula>B81="In Progress"</formula>
    </cfRule>
    <cfRule type="expression" dxfId="3011" priority="3599">
      <formula>B81="Not Needed"</formula>
    </cfRule>
    <cfRule type="expression" dxfId="3010" priority="3600">
      <formula>AND(E81&gt;=TODAY(), E81&lt;=(TODAY()+7), OR(B81="No",B81="In progress", B81=""))</formula>
    </cfRule>
    <cfRule type="expression" dxfId="3009" priority="3601">
      <formula>AND(E81&lt;TODAY(),OR(B81="No",B81="In progress", B81=""))</formula>
    </cfRule>
    <cfRule type="expression" dxfId="3008" priority="3602">
      <formula>B81="Yes"</formula>
    </cfRule>
  </conditionalFormatting>
  <conditionalFormatting sqref="E81">
    <cfRule type="expression" dxfId="3007" priority="3603">
      <formula>B81="In Progress"</formula>
    </cfRule>
    <cfRule type="expression" dxfId="3006" priority="3604">
      <formula>B81="Not Needed"</formula>
    </cfRule>
    <cfRule type="expression" dxfId="3005" priority="3605">
      <formula>AND(E81&gt;=TODAY(), E81&lt;=(TODAY()+7), OR(B81="No",B81="In progress", B81=""))</formula>
    </cfRule>
    <cfRule type="expression" dxfId="3004" priority="3606">
      <formula>AND(E81&lt;TODAY(),OR(B81="No",B81="In progress", B81=""))</formula>
    </cfRule>
    <cfRule type="expression" dxfId="3003" priority="3607">
      <formula>B81="Yes"</formula>
    </cfRule>
  </conditionalFormatting>
  <conditionalFormatting sqref="E81">
    <cfRule type="expression" dxfId="3002" priority="3608">
      <formula>B81="In Progress"</formula>
    </cfRule>
    <cfRule type="expression" dxfId="3001" priority="3609">
      <formula>B81="Not Needed"</formula>
    </cfRule>
    <cfRule type="expression" dxfId="3000" priority="3610">
      <formula>AND(E81&gt;=TODAY(), E81&lt;=(TODAY()+7), OR(B81="No",B81="In progress", B81=""))</formula>
    </cfRule>
    <cfRule type="expression" dxfId="2999" priority="3611">
      <formula>AND(E81&lt;TODAY(),OR(B81="No",B81="In progress", B81=""))</formula>
    </cfRule>
    <cfRule type="expression" dxfId="2998" priority="3612">
      <formula>B81="Yes"</formula>
    </cfRule>
  </conditionalFormatting>
  <conditionalFormatting sqref="E81">
    <cfRule type="expression" dxfId="2997" priority="3613">
      <formula>B81="In Progress"</formula>
    </cfRule>
    <cfRule type="expression" dxfId="2996" priority="3614">
      <formula>B81="Not Needed"</formula>
    </cfRule>
    <cfRule type="expression" dxfId="2995" priority="3615">
      <formula>AND(E81&gt;=TODAY(), E81&lt;=(TODAY()+7), OR(B81="No",B81="In progress", B81=""))</formula>
    </cfRule>
    <cfRule type="expression" dxfId="2994" priority="3616">
      <formula>AND(E81&lt;TODAY(),OR(B81="No",B81="In progress", B81=""))</formula>
    </cfRule>
    <cfRule type="expression" dxfId="2993" priority="3617">
      <formula>B81="Yes"</formula>
    </cfRule>
  </conditionalFormatting>
  <conditionalFormatting sqref="E81">
    <cfRule type="expression" dxfId="2992" priority="3618">
      <formula>B81="In Progress"</formula>
    </cfRule>
    <cfRule type="expression" dxfId="2991" priority="3619">
      <formula>B81="Not Needed"</formula>
    </cfRule>
    <cfRule type="expression" dxfId="2990" priority="3620">
      <formula>AND(E81&gt;=TODAY(), E81&lt;=(TODAY()+7), OR(B81="No",B81="In progress", B81=""))</formula>
    </cfRule>
    <cfRule type="expression" dxfId="2989" priority="3621">
      <formula>AND(E81&lt;TODAY(),OR(B81="No",B81="In progress", B81=""))</formula>
    </cfRule>
    <cfRule type="expression" dxfId="2988" priority="3622">
      <formula>B81="Yes"</formula>
    </cfRule>
  </conditionalFormatting>
  <conditionalFormatting sqref="E82">
    <cfRule type="expression" dxfId="2987" priority="3623">
      <formula>B82="In Progress"</formula>
    </cfRule>
    <cfRule type="expression" dxfId="2986" priority="3624">
      <formula>B82="Not Needed"</formula>
    </cfRule>
    <cfRule type="expression" dxfId="2985" priority="3625">
      <formula>AND(E82&gt;=TODAY(), E82&lt;=(TODAY()+7), OR(B82="No",B82="In progress", B82=""))</formula>
    </cfRule>
    <cfRule type="expression" dxfId="2984" priority="3626">
      <formula>AND(E82&lt;TODAY(),OR(B82="No",B82="In progress", B82=""))</formula>
    </cfRule>
    <cfRule type="expression" dxfId="2983" priority="3627">
      <formula>B82="Yes"</formula>
    </cfRule>
  </conditionalFormatting>
  <conditionalFormatting sqref="E82">
    <cfRule type="expression" dxfId="2982" priority="3628">
      <formula>B82="In Progress"</formula>
    </cfRule>
    <cfRule type="expression" dxfId="2981" priority="3629">
      <formula>B82="Not Needed"</formula>
    </cfRule>
    <cfRule type="expression" dxfId="2980" priority="3630">
      <formula>AND(E82&gt;=TODAY(), E82&lt;=(TODAY()+7), OR(B82="No",B82="In progress", B82=""))</formula>
    </cfRule>
    <cfRule type="expression" dxfId="2979" priority="3631">
      <formula>AND(E82&lt;TODAY(),OR(B82="No",B82="In progress", B82=""))</formula>
    </cfRule>
    <cfRule type="expression" dxfId="2978" priority="3632">
      <formula>B82="Yes"</formula>
    </cfRule>
  </conditionalFormatting>
  <conditionalFormatting sqref="E82">
    <cfRule type="expression" dxfId="2977" priority="3633">
      <formula>B82="In Progress"</formula>
    </cfRule>
    <cfRule type="expression" dxfId="2976" priority="3634">
      <formula>B82="Not Needed"</formula>
    </cfRule>
    <cfRule type="expression" dxfId="2975" priority="3635">
      <formula>AND(E82&gt;=TODAY(), E82&lt;=(TODAY()+7), OR(B82="No",B82="In progress", B82=""))</formula>
    </cfRule>
    <cfRule type="expression" dxfId="2974" priority="3636">
      <formula>AND(E82&lt;TODAY(),OR(B82="No",B82="In progress", B82=""))</formula>
    </cfRule>
    <cfRule type="expression" dxfId="2973" priority="3637">
      <formula>B82="Yes"</formula>
    </cfRule>
  </conditionalFormatting>
  <conditionalFormatting sqref="E82">
    <cfRule type="expression" dxfId="2972" priority="3638">
      <formula>B82="In Progress"</formula>
    </cfRule>
    <cfRule type="expression" dxfId="2971" priority="3639">
      <formula>B82="Not Needed"</formula>
    </cfRule>
    <cfRule type="expression" dxfId="2970" priority="3640">
      <formula>AND(E82&gt;=TODAY(), E82&lt;=(TODAY()+7), OR(B82="No",B82="In progress", B82=""))</formula>
    </cfRule>
    <cfRule type="expression" dxfId="2969" priority="3641">
      <formula>AND(E82&lt;TODAY(),OR(B82="No",B82="In progress", B82=""))</formula>
    </cfRule>
    <cfRule type="expression" dxfId="2968" priority="3642">
      <formula>B82="Yes"</formula>
    </cfRule>
  </conditionalFormatting>
  <conditionalFormatting sqref="E82">
    <cfRule type="expression" dxfId="2967" priority="3643">
      <formula>B82="In Progress"</formula>
    </cfRule>
    <cfRule type="expression" dxfId="2966" priority="3644">
      <formula>B82="Not Needed"</formula>
    </cfRule>
    <cfRule type="expression" dxfId="2965" priority="3645">
      <formula>AND(E82&gt;=TODAY(), E82&lt;=(TODAY()+7), OR(B82="No",B82="In progress", B82=""))</formula>
    </cfRule>
    <cfRule type="expression" dxfId="2964" priority="3646">
      <formula>AND(E82&lt;TODAY(),OR(B82="No",B82="In progress", B82=""))</formula>
    </cfRule>
    <cfRule type="expression" dxfId="2963" priority="3647">
      <formula>B82="Yes"</formula>
    </cfRule>
  </conditionalFormatting>
  <conditionalFormatting sqref="E82">
    <cfRule type="expression" dxfId="2962" priority="3648">
      <formula>B82="In Progress"</formula>
    </cfRule>
    <cfRule type="expression" dxfId="2961" priority="3649">
      <formula>B82="Not Needed"</formula>
    </cfRule>
    <cfRule type="expression" dxfId="2960" priority="3650">
      <formula>AND(E82&gt;=TODAY(), E82&lt;=(TODAY()+7), OR(B82="No",B82="In progress", B82=""))</formula>
    </cfRule>
    <cfRule type="expression" dxfId="2959" priority="3651">
      <formula>AND(E82&lt;TODAY(),OR(B82="No",B82="In progress", B82=""))</formula>
    </cfRule>
    <cfRule type="expression" dxfId="2958" priority="3652">
      <formula>B82="Yes"</formula>
    </cfRule>
  </conditionalFormatting>
  <conditionalFormatting sqref="E82">
    <cfRule type="expression" dxfId="2957" priority="3653">
      <formula>B82="In Progress"</formula>
    </cfRule>
    <cfRule type="expression" dxfId="2956" priority="3654">
      <formula>B82="Not Needed"</formula>
    </cfRule>
    <cfRule type="expression" dxfId="2955" priority="3655">
      <formula>AND(E82&gt;=TODAY(), E82&lt;=(TODAY()+7), OR(B82="No",B82="In progress", B82=""))</formula>
    </cfRule>
    <cfRule type="expression" dxfId="2954" priority="3656">
      <formula>AND(E82&lt;TODAY(),OR(B82="No",B82="In progress", B82=""))</formula>
    </cfRule>
    <cfRule type="expression" dxfId="2953" priority="3657">
      <formula>B82="Yes"</formula>
    </cfRule>
  </conditionalFormatting>
  <conditionalFormatting sqref="E82">
    <cfRule type="expression" dxfId="2952" priority="3658">
      <formula>B82="In Progress"</formula>
    </cfRule>
    <cfRule type="expression" dxfId="2951" priority="3659">
      <formula>B82="Not Needed"</formula>
    </cfRule>
    <cfRule type="expression" dxfId="2950" priority="3660">
      <formula>AND(E82&gt;=TODAY(), E82&lt;=(TODAY()+7), OR(B82="No",B82="In progress", B82=""))</formula>
    </cfRule>
    <cfRule type="expression" dxfId="2949" priority="3661">
      <formula>AND(E82&lt;TODAY(),OR(B82="No",B82="In progress", B82=""))</formula>
    </cfRule>
    <cfRule type="expression" dxfId="2948" priority="3662">
      <formula>B82="Yes"</formula>
    </cfRule>
  </conditionalFormatting>
  <conditionalFormatting sqref="E82">
    <cfRule type="expression" dxfId="2947" priority="3663">
      <formula>B82="In Progress"</formula>
    </cfRule>
    <cfRule type="expression" dxfId="2946" priority="3664">
      <formula>B82="Not Needed"</formula>
    </cfRule>
    <cfRule type="expression" dxfId="2945" priority="3665">
      <formula>AND(E82&gt;=TODAY(), E82&lt;=(TODAY()+7), OR(B82="No",B82="In progress", B82=""))</formula>
    </cfRule>
    <cfRule type="expression" dxfId="2944" priority="3666">
      <formula>AND(E82&lt;TODAY(),OR(B82="No",B82="In progress", B82=""))</formula>
    </cfRule>
    <cfRule type="expression" dxfId="2943" priority="3667">
      <formula>B82="Yes"</formula>
    </cfRule>
  </conditionalFormatting>
  <conditionalFormatting sqref="E82">
    <cfRule type="expression" dxfId="2942" priority="3668">
      <formula>B82="In Progress"</formula>
    </cfRule>
    <cfRule type="expression" dxfId="2941" priority="3669">
      <formula>B82="Not Needed"</formula>
    </cfRule>
    <cfRule type="expression" dxfId="2940" priority="3670">
      <formula>AND(E82&gt;=TODAY(), E82&lt;=(TODAY()+7), OR(B82="No",B82="In progress", B82=""))</formula>
    </cfRule>
    <cfRule type="expression" dxfId="2939" priority="3671">
      <formula>AND(E82&lt;TODAY(),OR(B82="No",B82="In progress", B82=""))</formula>
    </cfRule>
    <cfRule type="expression" dxfId="2938" priority="3672">
      <formula>B82="Yes"</formula>
    </cfRule>
  </conditionalFormatting>
  <conditionalFormatting sqref="E83">
    <cfRule type="expression" dxfId="2937" priority="3673">
      <formula>B83="In Progress"</formula>
    </cfRule>
    <cfRule type="expression" dxfId="2936" priority="3674">
      <formula>B83="Not Needed"</formula>
    </cfRule>
    <cfRule type="expression" dxfId="2935" priority="3675">
      <formula>AND(E83&gt;=TODAY(), E83&lt;=(TODAY()+7), OR(B83="No",B83="In progress", B83=""))</formula>
    </cfRule>
    <cfRule type="expression" dxfId="2934" priority="3676">
      <formula>AND(E83&lt;TODAY(),OR(B83="No",B83="In progress", B83=""))</formula>
    </cfRule>
    <cfRule type="expression" dxfId="2933" priority="3677">
      <formula>B83="Yes"</formula>
    </cfRule>
  </conditionalFormatting>
  <conditionalFormatting sqref="E83">
    <cfRule type="expression" dxfId="2932" priority="3678">
      <formula>B83="In Progress"</formula>
    </cfRule>
    <cfRule type="expression" dxfId="2931" priority="3679">
      <formula>B83="Not Needed"</formula>
    </cfRule>
    <cfRule type="expression" dxfId="2930" priority="3680">
      <formula>AND(E83&gt;=TODAY(), E83&lt;=(TODAY()+7), OR(B83="No",B83="In progress", B83=""))</formula>
    </cfRule>
    <cfRule type="expression" dxfId="2929" priority="3681">
      <formula>AND(E83&lt;TODAY(),OR(B83="No",B83="In progress", B83=""))</formula>
    </cfRule>
    <cfRule type="expression" dxfId="2928" priority="3682">
      <formula>B83="Yes"</formula>
    </cfRule>
  </conditionalFormatting>
  <conditionalFormatting sqref="E83">
    <cfRule type="expression" dxfId="2927" priority="3683">
      <formula>B83="In Progress"</formula>
    </cfRule>
    <cfRule type="expression" dxfId="2926" priority="3684">
      <formula>B83="Not Needed"</formula>
    </cfRule>
    <cfRule type="expression" dxfId="2925" priority="3685">
      <formula>AND(E83&gt;=TODAY(), E83&lt;=(TODAY()+7), OR(B83="No",B83="In progress", B83=""))</formula>
    </cfRule>
    <cfRule type="expression" dxfId="2924" priority="3686">
      <formula>AND(E83&lt;TODAY(),OR(B83="No",B83="In progress", B83=""))</formula>
    </cfRule>
    <cfRule type="expression" dxfId="2923" priority="3687">
      <formula>B83="Yes"</formula>
    </cfRule>
  </conditionalFormatting>
  <conditionalFormatting sqref="E83">
    <cfRule type="expression" dxfId="2922" priority="3688">
      <formula>B83="In Progress"</formula>
    </cfRule>
    <cfRule type="expression" dxfId="2921" priority="3689">
      <formula>B83="Not Needed"</formula>
    </cfRule>
    <cfRule type="expression" dxfId="2920" priority="3690">
      <formula>AND(E83&gt;=TODAY(), E83&lt;=(TODAY()+7), OR(B83="No",B83="In progress", B83=""))</formula>
    </cfRule>
    <cfRule type="expression" dxfId="2919" priority="3691">
      <formula>AND(E83&lt;TODAY(),OR(B83="No",B83="In progress", B83=""))</formula>
    </cfRule>
    <cfRule type="expression" dxfId="2918" priority="3692">
      <formula>B83="Yes"</formula>
    </cfRule>
  </conditionalFormatting>
  <conditionalFormatting sqref="E83">
    <cfRule type="expression" dxfId="2917" priority="3693">
      <formula>B83="In Progress"</formula>
    </cfRule>
    <cfRule type="expression" dxfId="2916" priority="3694">
      <formula>B83="Not Needed"</formula>
    </cfRule>
    <cfRule type="expression" dxfId="2915" priority="3695">
      <formula>AND(E83&gt;=TODAY(), E83&lt;=(TODAY()+7), OR(B83="No",B83="In progress", B83=""))</formula>
    </cfRule>
    <cfRule type="expression" dxfId="2914" priority="3696">
      <formula>AND(E83&lt;TODAY(),OR(B83="No",B83="In progress", B83=""))</formula>
    </cfRule>
    <cfRule type="expression" dxfId="2913" priority="3697">
      <formula>B83="Yes"</formula>
    </cfRule>
  </conditionalFormatting>
  <conditionalFormatting sqref="E83">
    <cfRule type="expression" dxfId="2912" priority="3698">
      <formula>B83="In Progress"</formula>
    </cfRule>
    <cfRule type="expression" dxfId="2911" priority="3699">
      <formula>B83="Not Needed"</formula>
    </cfRule>
    <cfRule type="expression" dxfId="2910" priority="3700">
      <formula>AND(E83&gt;=TODAY(), E83&lt;=(TODAY()+7), OR(B83="No",B83="In progress", B83=""))</formula>
    </cfRule>
    <cfRule type="expression" dxfId="2909" priority="3701">
      <formula>AND(E83&lt;TODAY(),OR(B83="No",B83="In progress", B83=""))</formula>
    </cfRule>
    <cfRule type="expression" dxfId="2908" priority="3702">
      <formula>B83="Yes"</formula>
    </cfRule>
  </conditionalFormatting>
  <conditionalFormatting sqref="E83">
    <cfRule type="expression" dxfId="2907" priority="3703">
      <formula>B83="In Progress"</formula>
    </cfRule>
    <cfRule type="expression" dxfId="2906" priority="3704">
      <formula>B83="Not Needed"</formula>
    </cfRule>
    <cfRule type="expression" dxfId="2905" priority="3705">
      <formula>AND(E83&gt;=TODAY(), E83&lt;=(TODAY()+7), OR(B83="No",B83="In progress", B83=""))</formula>
    </cfRule>
    <cfRule type="expression" dxfId="2904" priority="3706">
      <formula>AND(E83&lt;TODAY(),OR(B83="No",B83="In progress", B83=""))</formula>
    </cfRule>
    <cfRule type="expression" dxfId="2903" priority="3707">
      <formula>B83="Yes"</formula>
    </cfRule>
  </conditionalFormatting>
  <conditionalFormatting sqref="E83">
    <cfRule type="expression" dxfId="2902" priority="3708">
      <formula>B83="In Progress"</formula>
    </cfRule>
    <cfRule type="expression" dxfId="2901" priority="3709">
      <formula>B83="Not Needed"</formula>
    </cfRule>
    <cfRule type="expression" dxfId="2900" priority="3710">
      <formula>AND(E83&gt;=TODAY(), E83&lt;=(TODAY()+7), OR(B83="No",B83="In progress", B83=""))</formula>
    </cfRule>
    <cfRule type="expression" dxfId="2899" priority="3711">
      <formula>AND(E83&lt;TODAY(),OR(B83="No",B83="In progress", B83=""))</formula>
    </cfRule>
    <cfRule type="expression" dxfId="2898" priority="3712">
      <formula>B83="Yes"</formula>
    </cfRule>
  </conditionalFormatting>
  <conditionalFormatting sqref="E83">
    <cfRule type="expression" dxfId="2897" priority="3713">
      <formula>B83="In Progress"</formula>
    </cfRule>
    <cfRule type="expression" dxfId="2896" priority="3714">
      <formula>B83="Not Needed"</formula>
    </cfRule>
    <cfRule type="expression" dxfId="2895" priority="3715">
      <formula>AND(E83&gt;=TODAY(), E83&lt;=(TODAY()+7), OR(B83="No",B83="In progress", B83=""))</formula>
    </cfRule>
    <cfRule type="expression" dxfId="2894" priority="3716">
      <formula>AND(E83&lt;TODAY(),OR(B83="No",B83="In progress", B83=""))</formula>
    </cfRule>
    <cfRule type="expression" dxfId="2893" priority="3717">
      <formula>B83="Yes"</formula>
    </cfRule>
  </conditionalFormatting>
  <conditionalFormatting sqref="E83">
    <cfRule type="expression" dxfId="2892" priority="3718">
      <formula>B83="In Progress"</formula>
    </cfRule>
    <cfRule type="expression" dxfId="2891" priority="3719">
      <formula>B83="Not Needed"</formula>
    </cfRule>
    <cfRule type="expression" dxfId="2890" priority="3720">
      <formula>AND(E83&gt;=TODAY(), E83&lt;=(TODAY()+7), OR(B83="No",B83="In progress", B83=""))</formula>
    </cfRule>
    <cfRule type="expression" dxfId="2889" priority="3721">
      <formula>AND(E83&lt;TODAY(),OR(B83="No",B83="In progress", B83=""))</formula>
    </cfRule>
    <cfRule type="expression" dxfId="2888" priority="3722">
      <formula>B83="Yes"</formula>
    </cfRule>
  </conditionalFormatting>
  <conditionalFormatting sqref="E84">
    <cfRule type="expression" dxfId="2887" priority="3723">
      <formula>B84="In Progress"</formula>
    </cfRule>
    <cfRule type="expression" dxfId="2886" priority="3724">
      <formula>B84="Not Needed"</formula>
    </cfRule>
    <cfRule type="expression" dxfId="2885" priority="3725">
      <formula>AND(E84&gt;=TODAY(), E84&lt;=(TODAY()+7), OR(B84="No",B84="In progress", B84=""))</formula>
    </cfRule>
    <cfRule type="expression" dxfId="2884" priority="3726">
      <formula>AND(E84&lt;TODAY(),OR(B84="No",B84="In progress", B84=""))</formula>
    </cfRule>
    <cfRule type="expression" dxfId="2883" priority="3727">
      <formula>B84="Yes"</formula>
    </cfRule>
  </conditionalFormatting>
  <conditionalFormatting sqref="E84">
    <cfRule type="expression" dxfId="2882" priority="3728">
      <formula>B84="In Progress"</formula>
    </cfRule>
    <cfRule type="expression" dxfId="2881" priority="3729">
      <formula>B84="Not Needed"</formula>
    </cfRule>
    <cfRule type="expression" dxfId="2880" priority="3730">
      <formula>AND(E84&gt;=TODAY(), E84&lt;=(TODAY()+7), OR(B84="No",B84="In progress", B84=""))</formula>
    </cfRule>
    <cfRule type="expression" dxfId="2879" priority="3731">
      <formula>AND(E84&lt;TODAY(),OR(B84="No",B84="In progress", B84=""))</formula>
    </cfRule>
    <cfRule type="expression" dxfId="2878" priority="3732">
      <formula>B84="Yes"</formula>
    </cfRule>
  </conditionalFormatting>
  <conditionalFormatting sqref="E84">
    <cfRule type="expression" dxfId="2877" priority="3733">
      <formula>B84="In Progress"</formula>
    </cfRule>
    <cfRule type="expression" dxfId="2876" priority="3734">
      <formula>B84="Not Needed"</formula>
    </cfRule>
    <cfRule type="expression" dxfId="2875" priority="3735">
      <formula>AND(E84&gt;=TODAY(), E84&lt;=(TODAY()+7), OR(B84="No",B84="In progress", B84=""))</formula>
    </cfRule>
    <cfRule type="expression" dxfId="2874" priority="3736">
      <formula>AND(E84&lt;TODAY(),OR(B84="No",B84="In progress", B84=""))</formula>
    </cfRule>
    <cfRule type="expression" dxfId="2873" priority="3737">
      <formula>B84="Yes"</formula>
    </cfRule>
  </conditionalFormatting>
  <conditionalFormatting sqref="E84">
    <cfRule type="expression" dxfId="2872" priority="3738">
      <formula>B84="In Progress"</formula>
    </cfRule>
    <cfRule type="expression" dxfId="2871" priority="3739">
      <formula>B84="Not Needed"</formula>
    </cfRule>
    <cfRule type="expression" dxfId="2870" priority="3740">
      <formula>AND(E84&gt;=TODAY(), E84&lt;=(TODAY()+7), OR(B84="No",B84="In progress", B84=""))</formula>
    </cfRule>
    <cfRule type="expression" dxfId="2869" priority="3741">
      <formula>AND(E84&lt;TODAY(),OR(B84="No",B84="In progress", B84=""))</formula>
    </cfRule>
    <cfRule type="expression" dxfId="2868" priority="3742">
      <formula>B84="Yes"</formula>
    </cfRule>
  </conditionalFormatting>
  <conditionalFormatting sqref="E84">
    <cfRule type="expression" dxfId="2867" priority="3743">
      <formula>B84="In Progress"</formula>
    </cfRule>
    <cfRule type="expression" dxfId="2866" priority="3744">
      <formula>B84="Not Needed"</formula>
    </cfRule>
    <cfRule type="expression" dxfId="2865" priority="3745">
      <formula>AND(E84&gt;=TODAY(), E84&lt;=(TODAY()+7), OR(B84="No",B84="In progress", B84=""))</formula>
    </cfRule>
    <cfRule type="expression" dxfId="2864" priority="3746">
      <formula>AND(E84&lt;TODAY(),OR(B84="No",B84="In progress", B84=""))</formula>
    </cfRule>
    <cfRule type="expression" dxfId="2863" priority="3747">
      <formula>B84="Yes"</formula>
    </cfRule>
  </conditionalFormatting>
  <conditionalFormatting sqref="E84">
    <cfRule type="expression" dxfId="2862" priority="3748">
      <formula>B84="In Progress"</formula>
    </cfRule>
    <cfRule type="expression" dxfId="2861" priority="3749">
      <formula>B84="Not Needed"</formula>
    </cfRule>
    <cfRule type="expression" dxfId="2860" priority="3750">
      <formula>AND(E84&gt;=TODAY(), E84&lt;=(TODAY()+7), OR(B84="No",B84="In progress", B84=""))</formula>
    </cfRule>
    <cfRule type="expression" dxfId="2859" priority="3751">
      <formula>AND(E84&lt;TODAY(),OR(B84="No",B84="In progress", B84=""))</formula>
    </cfRule>
    <cfRule type="expression" dxfId="2858" priority="3752">
      <formula>B84="Yes"</formula>
    </cfRule>
  </conditionalFormatting>
  <conditionalFormatting sqref="E84">
    <cfRule type="expression" dxfId="2857" priority="3753">
      <formula>B84="In Progress"</formula>
    </cfRule>
    <cfRule type="expression" dxfId="2856" priority="3754">
      <formula>B84="Not Needed"</formula>
    </cfRule>
    <cfRule type="expression" dxfId="2855" priority="3755">
      <formula>AND(E84&gt;=TODAY(), E84&lt;=(TODAY()+7), OR(B84="No",B84="In progress", B84=""))</formula>
    </cfRule>
    <cfRule type="expression" dxfId="2854" priority="3756">
      <formula>AND(E84&lt;TODAY(),OR(B84="No",B84="In progress", B84=""))</formula>
    </cfRule>
    <cfRule type="expression" dxfId="2853" priority="3757">
      <formula>B84="Yes"</formula>
    </cfRule>
  </conditionalFormatting>
  <conditionalFormatting sqref="E84">
    <cfRule type="expression" dxfId="2852" priority="3758">
      <formula>B84="In Progress"</formula>
    </cfRule>
    <cfRule type="expression" dxfId="2851" priority="3759">
      <formula>B84="Not Needed"</formula>
    </cfRule>
    <cfRule type="expression" dxfId="2850" priority="3760">
      <formula>AND(E84&gt;=TODAY(), E84&lt;=(TODAY()+7), OR(B84="No",B84="In progress", B84=""))</formula>
    </cfRule>
    <cfRule type="expression" dxfId="2849" priority="3761">
      <formula>AND(E84&lt;TODAY(),OR(B84="No",B84="In progress", B84=""))</formula>
    </cfRule>
    <cfRule type="expression" dxfId="2848" priority="3762">
      <formula>B84="Yes"</formula>
    </cfRule>
  </conditionalFormatting>
  <conditionalFormatting sqref="E84">
    <cfRule type="expression" dxfId="2847" priority="3763">
      <formula>B84="In Progress"</formula>
    </cfRule>
    <cfRule type="expression" dxfId="2846" priority="3764">
      <formula>B84="Not Needed"</formula>
    </cfRule>
    <cfRule type="expression" dxfId="2845" priority="3765">
      <formula>AND(E84&gt;=TODAY(), E84&lt;=(TODAY()+7), OR(B84="No",B84="In progress", B84=""))</formula>
    </cfRule>
    <cfRule type="expression" dxfId="2844" priority="3766">
      <formula>AND(E84&lt;TODAY(),OR(B84="No",B84="In progress", B84=""))</formula>
    </cfRule>
    <cfRule type="expression" dxfId="2843" priority="3767">
      <formula>B84="Yes"</formula>
    </cfRule>
  </conditionalFormatting>
  <conditionalFormatting sqref="E84">
    <cfRule type="expression" dxfId="2842" priority="3768">
      <formula>B84="In Progress"</formula>
    </cfRule>
    <cfRule type="expression" dxfId="2841" priority="3769">
      <formula>B84="Not Needed"</formula>
    </cfRule>
    <cfRule type="expression" dxfId="2840" priority="3770">
      <formula>AND(E84&gt;=TODAY(), E84&lt;=(TODAY()+7), OR(B84="No",B84="In progress", B84=""))</formula>
    </cfRule>
    <cfRule type="expression" dxfId="2839" priority="3771">
      <formula>AND(E84&lt;TODAY(),OR(B84="No",B84="In progress", B84=""))</formula>
    </cfRule>
    <cfRule type="expression" dxfId="2838" priority="3772">
      <formula>B84="Yes"</formula>
    </cfRule>
  </conditionalFormatting>
  <conditionalFormatting sqref="E85">
    <cfRule type="expression" dxfId="2837" priority="3773">
      <formula>B85="In Progress"</formula>
    </cfRule>
    <cfRule type="expression" dxfId="2836" priority="3774">
      <formula>B85="Not Needed"</formula>
    </cfRule>
    <cfRule type="expression" dxfId="2835" priority="3775">
      <formula>AND(E85&gt;=TODAY(), E85&lt;=(TODAY()+7), OR(B85="No",B85="In progress", B85=""))</formula>
    </cfRule>
    <cfRule type="expression" dxfId="2834" priority="3776">
      <formula>AND(E85&lt;TODAY(),OR(B85="No",B85="In progress", B85=""))</formula>
    </cfRule>
    <cfRule type="expression" dxfId="2833" priority="3777">
      <formula>B85="Yes"</formula>
    </cfRule>
  </conditionalFormatting>
  <conditionalFormatting sqref="E85">
    <cfRule type="expression" dxfId="2832" priority="3778">
      <formula>B85="In Progress"</formula>
    </cfRule>
    <cfRule type="expression" dxfId="2831" priority="3779">
      <formula>B85="Not Needed"</formula>
    </cfRule>
    <cfRule type="expression" dxfId="2830" priority="3780">
      <formula>AND(E85&gt;=TODAY(), E85&lt;=(TODAY()+7), OR(B85="No",B85="In progress", B85=""))</formula>
    </cfRule>
    <cfRule type="expression" dxfId="2829" priority="3781">
      <formula>AND(E85&lt;TODAY(),OR(B85="No",B85="In progress", B85=""))</formula>
    </cfRule>
    <cfRule type="expression" dxfId="2828" priority="3782">
      <formula>B85="Yes"</formula>
    </cfRule>
  </conditionalFormatting>
  <conditionalFormatting sqref="E85">
    <cfRule type="expression" dxfId="2827" priority="3783">
      <formula>B85="In Progress"</formula>
    </cfRule>
    <cfRule type="expression" dxfId="2826" priority="3784">
      <formula>B85="Not Needed"</formula>
    </cfRule>
    <cfRule type="expression" dxfId="2825" priority="3785">
      <formula>AND(E85&gt;=TODAY(), E85&lt;=(TODAY()+7), OR(B85="No",B85="In progress", B85=""))</formula>
    </cfRule>
    <cfRule type="expression" dxfId="2824" priority="3786">
      <formula>AND(E85&lt;TODAY(),OR(B85="No",B85="In progress", B85=""))</formula>
    </cfRule>
    <cfRule type="expression" dxfId="2823" priority="3787">
      <formula>B85="Yes"</formula>
    </cfRule>
  </conditionalFormatting>
  <conditionalFormatting sqref="E85">
    <cfRule type="expression" dxfId="2822" priority="3788">
      <formula>B85="In Progress"</formula>
    </cfRule>
    <cfRule type="expression" dxfId="2821" priority="3789">
      <formula>B85="Not Needed"</formula>
    </cfRule>
    <cfRule type="expression" dxfId="2820" priority="3790">
      <formula>AND(E85&gt;=TODAY(), E85&lt;=(TODAY()+7), OR(B85="No",B85="In progress", B85=""))</formula>
    </cfRule>
    <cfRule type="expression" dxfId="2819" priority="3791">
      <formula>AND(E85&lt;TODAY(),OR(B85="No",B85="In progress", B85=""))</formula>
    </cfRule>
    <cfRule type="expression" dxfId="2818" priority="3792">
      <formula>B85="Yes"</formula>
    </cfRule>
  </conditionalFormatting>
  <conditionalFormatting sqref="E85">
    <cfRule type="expression" dxfId="2817" priority="3793">
      <formula>B85="In Progress"</formula>
    </cfRule>
    <cfRule type="expression" dxfId="2816" priority="3794">
      <formula>B85="Not Needed"</formula>
    </cfRule>
    <cfRule type="expression" dxfId="2815" priority="3795">
      <formula>AND(E85&gt;=TODAY(), E85&lt;=(TODAY()+7), OR(B85="No",B85="In progress", B85=""))</formula>
    </cfRule>
    <cfRule type="expression" dxfId="2814" priority="3796">
      <formula>AND(E85&lt;TODAY(),OR(B85="No",B85="In progress", B85=""))</formula>
    </cfRule>
    <cfRule type="expression" dxfId="2813" priority="3797">
      <formula>B85="Yes"</formula>
    </cfRule>
  </conditionalFormatting>
  <conditionalFormatting sqref="E85">
    <cfRule type="expression" dxfId="2812" priority="3798">
      <formula>B85="In Progress"</formula>
    </cfRule>
    <cfRule type="expression" dxfId="2811" priority="3799">
      <formula>B85="Not Needed"</formula>
    </cfRule>
    <cfRule type="expression" dxfId="2810" priority="3800">
      <formula>AND(E85&gt;=TODAY(), E85&lt;=(TODAY()+7), OR(B85="No",B85="In progress", B85=""))</formula>
    </cfRule>
    <cfRule type="expression" dxfId="2809" priority="3801">
      <formula>AND(E85&lt;TODAY(),OR(B85="No",B85="In progress", B85=""))</formula>
    </cfRule>
    <cfRule type="expression" dxfId="2808" priority="3802">
      <formula>B85="Yes"</formula>
    </cfRule>
  </conditionalFormatting>
  <conditionalFormatting sqref="E85">
    <cfRule type="expression" dxfId="2807" priority="3803">
      <formula>B85="In Progress"</formula>
    </cfRule>
    <cfRule type="expression" dxfId="2806" priority="3804">
      <formula>B85="Not Needed"</formula>
    </cfRule>
    <cfRule type="expression" dxfId="2805" priority="3805">
      <formula>AND(E85&gt;=TODAY(), E85&lt;=(TODAY()+7), OR(B85="No",B85="In progress", B85=""))</formula>
    </cfRule>
    <cfRule type="expression" dxfId="2804" priority="3806">
      <formula>AND(E85&lt;TODAY(),OR(B85="No",B85="In progress", B85=""))</formula>
    </cfRule>
    <cfRule type="expression" dxfId="2803" priority="3807">
      <formula>B85="Yes"</formula>
    </cfRule>
  </conditionalFormatting>
  <conditionalFormatting sqref="E85">
    <cfRule type="expression" dxfId="2802" priority="3808">
      <formula>B85="In Progress"</formula>
    </cfRule>
    <cfRule type="expression" dxfId="2801" priority="3809">
      <formula>B85="Not Needed"</formula>
    </cfRule>
    <cfRule type="expression" dxfId="2800" priority="3810">
      <formula>AND(E85&gt;=TODAY(), E85&lt;=(TODAY()+7), OR(B85="No",B85="In progress", B85=""))</formula>
    </cfRule>
    <cfRule type="expression" dxfId="2799" priority="3811">
      <formula>AND(E85&lt;TODAY(),OR(B85="No",B85="In progress", B85=""))</formula>
    </cfRule>
    <cfRule type="expression" dxfId="2798" priority="3812">
      <formula>B85="Yes"</formula>
    </cfRule>
  </conditionalFormatting>
  <conditionalFormatting sqref="E85">
    <cfRule type="expression" dxfId="2797" priority="3813">
      <formula>B85="In Progress"</formula>
    </cfRule>
    <cfRule type="expression" dxfId="2796" priority="3814">
      <formula>B85="Not Needed"</formula>
    </cfRule>
    <cfRule type="expression" dxfId="2795" priority="3815">
      <formula>AND(E85&gt;=TODAY(), E85&lt;=(TODAY()+7), OR(B85="No",B85="In progress", B85=""))</formula>
    </cfRule>
    <cfRule type="expression" dxfId="2794" priority="3816">
      <formula>AND(E85&lt;TODAY(),OR(B85="No",B85="In progress", B85=""))</formula>
    </cfRule>
    <cfRule type="expression" dxfId="2793" priority="3817">
      <formula>B85="Yes"</formula>
    </cfRule>
  </conditionalFormatting>
  <conditionalFormatting sqref="E85">
    <cfRule type="expression" dxfId="2792" priority="3818">
      <formula>B85="In Progress"</formula>
    </cfRule>
    <cfRule type="expression" dxfId="2791" priority="3819">
      <formula>B85="Not Needed"</formula>
    </cfRule>
    <cfRule type="expression" dxfId="2790" priority="3820">
      <formula>AND(E85&gt;=TODAY(), E85&lt;=(TODAY()+7), OR(B85="No",B85="In progress", B85=""))</formula>
    </cfRule>
    <cfRule type="expression" dxfId="2789" priority="3821">
      <formula>AND(E85&lt;TODAY(),OR(B85="No",B85="In progress", B85=""))</formula>
    </cfRule>
    <cfRule type="expression" dxfId="2788" priority="3822">
      <formula>B85="Yes"</formula>
    </cfRule>
  </conditionalFormatting>
  <conditionalFormatting sqref="E86">
    <cfRule type="expression" dxfId="2787" priority="3823">
      <formula>B86="In Progress"</formula>
    </cfRule>
    <cfRule type="expression" dxfId="2786" priority="3824">
      <formula>B86="Not Needed"</formula>
    </cfRule>
    <cfRule type="expression" dxfId="2785" priority="3825">
      <formula>AND(E86&gt;=TODAY(), E86&lt;=(TODAY()+7), OR(B86="No",B86="In progress", B86=""))</formula>
    </cfRule>
    <cfRule type="expression" dxfId="2784" priority="3826">
      <formula>AND(E86&lt;TODAY(),OR(B86="No",B86="In progress", B86=""))</formula>
    </cfRule>
    <cfRule type="expression" dxfId="2783" priority="3827">
      <formula>B86="Yes"</formula>
    </cfRule>
  </conditionalFormatting>
  <conditionalFormatting sqref="E86">
    <cfRule type="expression" dxfId="2782" priority="3828">
      <formula>B86="In Progress"</formula>
    </cfRule>
    <cfRule type="expression" dxfId="2781" priority="3829">
      <formula>B86="Not Needed"</formula>
    </cfRule>
    <cfRule type="expression" dxfId="2780" priority="3830">
      <formula>AND(E86&gt;=TODAY(), E86&lt;=(TODAY()+7), OR(B86="No",B86="In progress", B86=""))</formula>
    </cfRule>
    <cfRule type="expression" dxfId="2779" priority="3831">
      <formula>AND(E86&lt;TODAY(),OR(B86="No",B86="In progress", B86=""))</formula>
    </cfRule>
    <cfRule type="expression" dxfId="2778" priority="3832">
      <formula>B86="Yes"</formula>
    </cfRule>
  </conditionalFormatting>
  <conditionalFormatting sqref="E86">
    <cfRule type="expression" dxfId="2777" priority="3833">
      <formula>B86="In Progress"</formula>
    </cfRule>
    <cfRule type="expression" dxfId="2776" priority="3834">
      <formula>B86="Not Needed"</formula>
    </cfRule>
    <cfRule type="expression" dxfId="2775" priority="3835">
      <formula>AND(E86&gt;=TODAY(), E86&lt;=(TODAY()+7), OR(B86="No",B86="In progress", B86=""))</formula>
    </cfRule>
    <cfRule type="expression" dxfId="2774" priority="3836">
      <formula>AND(E86&lt;TODAY(),OR(B86="No",B86="In progress", B86=""))</formula>
    </cfRule>
    <cfRule type="expression" dxfId="2773" priority="3837">
      <formula>B86="Yes"</formula>
    </cfRule>
  </conditionalFormatting>
  <conditionalFormatting sqref="E86">
    <cfRule type="expression" dxfId="2772" priority="3838">
      <formula>B86="In Progress"</formula>
    </cfRule>
    <cfRule type="expression" dxfId="2771" priority="3839">
      <formula>B86="Not Needed"</formula>
    </cfRule>
    <cfRule type="expression" dxfId="2770" priority="3840">
      <formula>AND(E86&gt;=TODAY(), E86&lt;=(TODAY()+7), OR(B86="No",B86="In progress", B86=""))</formula>
    </cfRule>
    <cfRule type="expression" dxfId="2769" priority="3841">
      <formula>AND(E86&lt;TODAY(),OR(B86="No",B86="In progress", B86=""))</formula>
    </cfRule>
    <cfRule type="expression" dxfId="2768" priority="3842">
      <formula>B86="Yes"</formula>
    </cfRule>
  </conditionalFormatting>
  <conditionalFormatting sqref="E86">
    <cfRule type="expression" dxfId="2767" priority="3843">
      <formula>B86="In Progress"</formula>
    </cfRule>
    <cfRule type="expression" dxfId="2766" priority="3844">
      <formula>B86="Not Needed"</formula>
    </cfRule>
    <cfRule type="expression" dxfId="2765" priority="3845">
      <formula>AND(E86&gt;=TODAY(), E86&lt;=(TODAY()+7), OR(B86="No",B86="In progress", B86=""))</formula>
    </cfRule>
    <cfRule type="expression" dxfId="2764" priority="3846">
      <formula>AND(E86&lt;TODAY(),OR(B86="No",B86="In progress", B86=""))</formula>
    </cfRule>
    <cfRule type="expression" dxfId="2763" priority="3847">
      <formula>B86="Yes"</formula>
    </cfRule>
  </conditionalFormatting>
  <conditionalFormatting sqref="E86">
    <cfRule type="expression" dxfId="2762" priority="3848">
      <formula>B86="In Progress"</formula>
    </cfRule>
    <cfRule type="expression" dxfId="2761" priority="3849">
      <formula>B86="Not Needed"</formula>
    </cfRule>
    <cfRule type="expression" dxfId="2760" priority="3850">
      <formula>AND(E86&gt;=TODAY(), E86&lt;=(TODAY()+7), OR(B86="No",B86="In progress", B86=""))</formula>
    </cfRule>
    <cfRule type="expression" dxfId="2759" priority="3851">
      <formula>AND(E86&lt;TODAY(),OR(B86="No",B86="In progress", B86=""))</formula>
    </cfRule>
    <cfRule type="expression" dxfId="2758" priority="3852">
      <formula>B86="Yes"</formula>
    </cfRule>
  </conditionalFormatting>
  <conditionalFormatting sqref="E86">
    <cfRule type="expression" dxfId="2757" priority="3853">
      <formula>B86="In Progress"</formula>
    </cfRule>
    <cfRule type="expression" dxfId="2756" priority="3854">
      <formula>B86="Not Needed"</formula>
    </cfRule>
    <cfRule type="expression" dxfId="2755" priority="3855">
      <formula>AND(E86&gt;=TODAY(), E86&lt;=(TODAY()+7), OR(B86="No",B86="In progress", B86=""))</formula>
    </cfRule>
    <cfRule type="expression" dxfId="2754" priority="3856">
      <formula>AND(E86&lt;TODAY(),OR(B86="No",B86="In progress", B86=""))</formula>
    </cfRule>
    <cfRule type="expression" dxfId="2753" priority="3857">
      <formula>B86="Yes"</formula>
    </cfRule>
  </conditionalFormatting>
  <conditionalFormatting sqref="E86">
    <cfRule type="expression" dxfId="2752" priority="3858">
      <formula>B86="In Progress"</formula>
    </cfRule>
    <cfRule type="expression" dxfId="2751" priority="3859">
      <formula>B86="Not Needed"</formula>
    </cfRule>
    <cfRule type="expression" dxfId="2750" priority="3860">
      <formula>AND(E86&gt;=TODAY(), E86&lt;=(TODAY()+7), OR(B86="No",B86="In progress", B86=""))</formula>
    </cfRule>
    <cfRule type="expression" dxfId="2749" priority="3861">
      <formula>AND(E86&lt;TODAY(),OR(B86="No",B86="In progress", B86=""))</formula>
    </cfRule>
    <cfRule type="expression" dxfId="2748" priority="3862">
      <formula>B86="Yes"</formula>
    </cfRule>
  </conditionalFormatting>
  <conditionalFormatting sqref="E86">
    <cfRule type="expression" dxfId="2747" priority="3863">
      <formula>B86="In Progress"</formula>
    </cfRule>
    <cfRule type="expression" dxfId="2746" priority="3864">
      <formula>B86="Not Needed"</formula>
    </cfRule>
    <cfRule type="expression" dxfId="2745" priority="3865">
      <formula>AND(E86&gt;=TODAY(), E86&lt;=(TODAY()+7), OR(B86="No",B86="In progress", B86=""))</formula>
    </cfRule>
    <cfRule type="expression" dxfId="2744" priority="3866">
      <formula>AND(E86&lt;TODAY(),OR(B86="No",B86="In progress", B86=""))</formula>
    </cfRule>
    <cfRule type="expression" dxfId="2743" priority="3867">
      <formula>B86="Yes"</formula>
    </cfRule>
  </conditionalFormatting>
  <conditionalFormatting sqref="E86">
    <cfRule type="expression" dxfId="2742" priority="3868">
      <formula>B86="In Progress"</formula>
    </cfRule>
    <cfRule type="expression" dxfId="2741" priority="3869">
      <formula>B86="Not Needed"</formula>
    </cfRule>
    <cfRule type="expression" dxfId="2740" priority="3870">
      <formula>AND(E86&gt;=TODAY(), E86&lt;=(TODAY()+7), OR(B86="No",B86="In progress", B86=""))</formula>
    </cfRule>
    <cfRule type="expression" dxfId="2739" priority="3871">
      <formula>AND(E86&lt;TODAY(),OR(B86="No",B86="In progress", B86=""))</formula>
    </cfRule>
    <cfRule type="expression" dxfId="2738" priority="3872">
      <formula>B86="Yes"</formula>
    </cfRule>
  </conditionalFormatting>
  <conditionalFormatting sqref="C88">
    <cfRule type="expression" dxfId="2737" priority="3873">
      <formula>B88="Not Needed"</formula>
    </cfRule>
  </conditionalFormatting>
  <conditionalFormatting sqref="C88">
    <cfRule type="expression" dxfId="2736" priority="3874">
      <formula>B88="Not Needed"</formula>
    </cfRule>
  </conditionalFormatting>
  <conditionalFormatting sqref="C88">
    <cfRule type="expression" dxfId="2735" priority="3875">
      <formula>B88="Not Needed"</formula>
    </cfRule>
  </conditionalFormatting>
  <conditionalFormatting sqref="C88">
    <cfRule type="expression" dxfId="2734" priority="3876">
      <formula>B88="Not Needed"</formula>
    </cfRule>
  </conditionalFormatting>
  <conditionalFormatting sqref="C88">
    <cfRule type="expression" dxfId="2733" priority="3877">
      <formula>B88="Not Needed"</formula>
    </cfRule>
  </conditionalFormatting>
  <conditionalFormatting sqref="C88">
    <cfRule type="expression" dxfId="2732" priority="3878">
      <formula>B88="Not Needed"</formula>
    </cfRule>
  </conditionalFormatting>
  <conditionalFormatting sqref="C88">
    <cfRule type="expression" dxfId="2731" priority="3879">
      <formula>B88="Not Needed"</formula>
    </cfRule>
  </conditionalFormatting>
  <conditionalFormatting sqref="C88">
    <cfRule type="expression" dxfId="2730" priority="3880">
      <formula>B88="Not Needed"</formula>
    </cfRule>
  </conditionalFormatting>
  <conditionalFormatting sqref="C88">
    <cfRule type="expression" dxfId="2729" priority="3881">
      <formula>B88="Not Needed"</formula>
    </cfRule>
  </conditionalFormatting>
  <conditionalFormatting sqref="C88">
    <cfRule type="expression" dxfId="2728" priority="3882">
      <formula>B88="Not Needed"</formula>
    </cfRule>
  </conditionalFormatting>
  <conditionalFormatting sqref="C89">
    <cfRule type="expression" dxfId="2727" priority="3883">
      <formula>B89="Not Needed"</formula>
    </cfRule>
  </conditionalFormatting>
  <conditionalFormatting sqref="C89">
    <cfRule type="expression" dxfId="2726" priority="3884">
      <formula>B89="Not Needed"</formula>
    </cfRule>
  </conditionalFormatting>
  <conditionalFormatting sqref="C89">
    <cfRule type="expression" dxfId="2725" priority="3885">
      <formula>B89="Not Needed"</formula>
    </cfRule>
  </conditionalFormatting>
  <conditionalFormatting sqref="C89">
    <cfRule type="expression" dxfId="2724" priority="3886">
      <formula>B89="Not Needed"</formula>
    </cfRule>
  </conditionalFormatting>
  <conditionalFormatting sqref="C89">
    <cfRule type="expression" dxfId="2723" priority="3887">
      <formula>B89="Not Needed"</formula>
    </cfRule>
  </conditionalFormatting>
  <conditionalFormatting sqref="C89">
    <cfRule type="expression" dxfId="2722" priority="3888">
      <formula>B89="Not Needed"</formula>
    </cfRule>
  </conditionalFormatting>
  <conditionalFormatting sqref="C89">
    <cfRule type="expression" dxfId="2721" priority="3889">
      <formula>B89="Not Needed"</formula>
    </cfRule>
  </conditionalFormatting>
  <conditionalFormatting sqref="C89">
    <cfRule type="expression" dxfId="2720" priority="3890">
      <formula>B89="Not Needed"</formula>
    </cfRule>
  </conditionalFormatting>
  <conditionalFormatting sqref="C89">
    <cfRule type="expression" dxfId="2719" priority="3891">
      <formula>B89="Not Needed"</formula>
    </cfRule>
  </conditionalFormatting>
  <conditionalFormatting sqref="C89">
    <cfRule type="expression" dxfId="2718" priority="3892">
      <formula>B89="Not Needed"</formula>
    </cfRule>
  </conditionalFormatting>
  <conditionalFormatting sqref="C90">
    <cfRule type="expression" dxfId="2717" priority="3893">
      <formula>B90="Not Needed"</formula>
    </cfRule>
  </conditionalFormatting>
  <conditionalFormatting sqref="C90">
    <cfRule type="expression" dxfId="2716" priority="3894">
      <formula>B90="Not Needed"</formula>
    </cfRule>
  </conditionalFormatting>
  <conditionalFormatting sqref="C90">
    <cfRule type="expression" dxfId="2715" priority="3895">
      <formula>B90="Not Needed"</formula>
    </cfRule>
  </conditionalFormatting>
  <conditionalFormatting sqref="C90">
    <cfRule type="expression" dxfId="2714" priority="3896">
      <formula>B90="Not Needed"</formula>
    </cfRule>
  </conditionalFormatting>
  <conditionalFormatting sqref="C90">
    <cfRule type="expression" dxfId="2713" priority="3897">
      <formula>B90="Not Needed"</formula>
    </cfRule>
  </conditionalFormatting>
  <conditionalFormatting sqref="C90">
    <cfRule type="expression" dxfId="2712" priority="3898">
      <formula>B90="Not Needed"</formula>
    </cfRule>
  </conditionalFormatting>
  <conditionalFormatting sqref="C90">
    <cfRule type="expression" dxfId="2711" priority="3899">
      <formula>B90="Not Needed"</formula>
    </cfRule>
  </conditionalFormatting>
  <conditionalFormatting sqref="C90">
    <cfRule type="expression" dxfId="2710" priority="3900">
      <formula>B90="Not Needed"</formula>
    </cfRule>
  </conditionalFormatting>
  <conditionalFormatting sqref="C90">
    <cfRule type="expression" dxfId="2709" priority="3901">
      <formula>B90="Not Needed"</formula>
    </cfRule>
  </conditionalFormatting>
  <conditionalFormatting sqref="C90">
    <cfRule type="expression" dxfId="2708" priority="3902">
      <formula>B90="Not Needed"</formula>
    </cfRule>
  </conditionalFormatting>
  <conditionalFormatting sqref="C91">
    <cfRule type="expression" dxfId="2707" priority="3903">
      <formula>B91="Not Needed"</formula>
    </cfRule>
  </conditionalFormatting>
  <conditionalFormatting sqref="C91">
    <cfRule type="expression" dxfId="2706" priority="3904">
      <formula>B91="Not Needed"</formula>
    </cfRule>
  </conditionalFormatting>
  <conditionalFormatting sqref="C91">
    <cfRule type="expression" dxfId="2705" priority="3905">
      <formula>B91="Not Needed"</formula>
    </cfRule>
  </conditionalFormatting>
  <conditionalFormatting sqref="C91">
    <cfRule type="expression" dxfId="2704" priority="3906">
      <formula>B91="Not Needed"</formula>
    </cfRule>
  </conditionalFormatting>
  <conditionalFormatting sqref="C91">
    <cfRule type="expression" dxfId="2703" priority="3907">
      <formula>B91="Not Needed"</formula>
    </cfRule>
  </conditionalFormatting>
  <conditionalFormatting sqref="C91">
    <cfRule type="expression" dxfId="2702" priority="3908">
      <formula>B91="Not Needed"</formula>
    </cfRule>
  </conditionalFormatting>
  <conditionalFormatting sqref="C91">
    <cfRule type="expression" dxfId="2701" priority="3909">
      <formula>B91="Not Needed"</formula>
    </cfRule>
  </conditionalFormatting>
  <conditionalFormatting sqref="C91">
    <cfRule type="expression" dxfId="2700" priority="3910">
      <formula>B91="Not Needed"</formula>
    </cfRule>
  </conditionalFormatting>
  <conditionalFormatting sqref="C91">
    <cfRule type="expression" dxfId="2699" priority="3911">
      <formula>B91="Not Needed"</formula>
    </cfRule>
  </conditionalFormatting>
  <conditionalFormatting sqref="C91">
    <cfRule type="expression" dxfId="2698" priority="3912">
      <formula>B91="Not Needed"</formula>
    </cfRule>
  </conditionalFormatting>
  <conditionalFormatting sqref="C92">
    <cfRule type="expression" dxfId="2697" priority="3913">
      <formula>B92="Not Needed"</formula>
    </cfRule>
  </conditionalFormatting>
  <conditionalFormatting sqref="C92">
    <cfRule type="expression" dxfId="2696" priority="3914">
      <formula>B92="Not Needed"</formula>
    </cfRule>
  </conditionalFormatting>
  <conditionalFormatting sqref="C92">
    <cfRule type="expression" dxfId="2695" priority="3915">
      <formula>B92="Not Needed"</formula>
    </cfRule>
  </conditionalFormatting>
  <conditionalFormatting sqref="C92">
    <cfRule type="expression" dxfId="2694" priority="3916">
      <formula>B92="Not Needed"</formula>
    </cfRule>
  </conditionalFormatting>
  <conditionalFormatting sqref="C92">
    <cfRule type="expression" dxfId="2693" priority="3917">
      <formula>B92="Not Needed"</formula>
    </cfRule>
  </conditionalFormatting>
  <conditionalFormatting sqref="C92">
    <cfRule type="expression" dxfId="2692" priority="3918">
      <formula>B92="Not Needed"</formula>
    </cfRule>
  </conditionalFormatting>
  <conditionalFormatting sqref="C92">
    <cfRule type="expression" dxfId="2691" priority="3919">
      <formula>B92="Not Needed"</formula>
    </cfRule>
  </conditionalFormatting>
  <conditionalFormatting sqref="C92">
    <cfRule type="expression" dxfId="2690" priority="3920">
      <formula>B92="Not Needed"</formula>
    </cfRule>
  </conditionalFormatting>
  <conditionalFormatting sqref="C92">
    <cfRule type="expression" dxfId="2689" priority="3921">
      <formula>B92="Not Needed"</formula>
    </cfRule>
  </conditionalFormatting>
  <conditionalFormatting sqref="C92">
    <cfRule type="expression" dxfId="2688" priority="3922">
      <formula>B92="Not Needed"</formula>
    </cfRule>
  </conditionalFormatting>
  <conditionalFormatting sqref="C93">
    <cfRule type="expression" dxfId="2687" priority="3923">
      <formula>B93="Not Needed"</formula>
    </cfRule>
  </conditionalFormatting>
  <conditionalFormatting sqref="C93">
    <cfRule type="expression" dxfId="2686" priority="3924">
      <formula>B93="Not Needed"</formula>
    </cfRule>
  </conditionalFormatting>
  <conditionalFormatting sqref="C93">
    <cfRule type="expression" dxfId="2685" priority="3925">
      <formula>B93="Not Needed"</formula>
    </cfRule>
  </conditionalFormatting>
  <conditionalFormatting sqref="C93">
    <cfRule type="expression" dxfId="2684" priority="3926">
      <formula>B93="Not Needed"</formula>
    </cfRule>
  </conditionalFormatting>
  <conditionalFormatting sqref="C93">
    <cfRule type="expression" dxfId="2683" priority="3927">
      <formula>B93="Not Needed"</formula>
    </cfRule>
  </conditionalFormatting>
  <conditionalFormatting sqref="C93">
    <cfRule type="expression" dxfId="2682" priority="3928">
      <formula>B93="Not Needed"</formula>
    </cfRule>
  </conditionalFormatting>
  <conditionalFormatting sqref="C93">
    <cfRule type="expression" dxfId="2681" priority="3929">
      <formula>B93="Not Needed"</formula>
    </cfRule>
  </conditionalFormatting>
  <conditionalFormatting sqref="C93">
    <cfRule type="expression" dxfId="2680" priority="3930">
      <formula>B93="Not Needed"</formula>
    </cfRule>
  </conditionalFormatting>
  <conditionalFormatting sqref="C93">
    <cfRule type="expression" dxfId="2679" priority="3931">
      <formula>B93="Not Needed"</formula>
    </cfRule>
  </conditionalFormatting>
  <conditionalFormatting sqref="C93">
    <cfRule type="expression" dxfId="2678" priority="3932">
      <formula>B93="Not Needed"</formula>
    </cfRule>
  </conditionalFormatting>
  <conditionalFormatting sqref="C94">
    <cfRule type="expression" dxfId="2677" priority="3933">
      <formula>B94="Not Needed"</formula>
    </cfRule>
  </conditionalFormatting>
  <conditionalFormatting sqref="C94">
    <cfRule type="expression" dxfId="2676" priority="3934">
      <formula>B94="Not Needed"</formula>
    </cfRule>
  </conditionalFormatting>
  <conditionalFormatting sqref="C94">
    <cfRule type="expression" dxfId="2675" priority="3935">
      <formula>B94="Not Needed"</formula>
    </cfRule>
  </conditionalFormatting>
  <conditionalFormatting sqref="C94">
    <cfRule type="expression" dxfId="2674" priority="3936">
      <formula>B94="Not Needed"</formula>
    </cfRule>
  </conditionalFormatting>
  <conditionalFormatting sqref="C94">
    <cfRule type="expression" dxfId="2673" priority="3937">
      <formula>B94="Not Needed"</formula>
    </cfRule>
  </conditionalFormatting>
  <conditionalFormatting sqref="C94">
    <cfRule type="expression" dxfId="2672" priority="3938">
      <formula>B94="Not Needed"</formula>
    </cfRule>
  </conditionalFormatting>
  <conditionalFormatting sqref="C94">
    <cfRule type="expression" dxfId="2671" priority="3939">
      <formula>B94="Not Needed"</formula>
    </cfRule>
  </conditionalFormatting>
  <conditionalFormatting sqref="C94">
    <cfRule type="expression" dxfId="2670" priority="3940">
      <formula>B94="Not Needed"</formula>
    </cfRule>
  </conditionalFormatting>
  <conditionalFormatting sqref="C94">
    <cfRule type="expression" dxfId="2669" priority="3941">
      <formula>B94="Not Needed"</formula>
    </cfRule>
  </conditionalFormatting>
  <conditionalFormatting sqref="C94">
    <cfRule type="expression" dxfId="2668" priority="3942">
      <formula>B94="Not Needed"</formula>
    </cfRule>
  </conditionalFormatting>
  <conditionalFormatting sqref="C95">
    <cfRule type="expression" dxfId="2667" priority="3943">
      <formula>B95="Not Needed"</formula>
    </cfRule>
  </conditionalFormatting>
  <conditionalFormatting sqref="C95">
    <cfRule type="expression" dxfId="2666" priority="3944">
      <formula>B95="Not Needed"</formula>
    </cfRule>
  </conditionalFormatting>
  <conditionalFormatting sqref="C95">
    <cfRule type="expression" dxfId="2665" priority="3945">
      <formula>B95="Not Needed"</formula>
    </cfRule>
  </conditionalFormatting>
  <conditionalFormatting sqref="C95">
    <cfRule type="expression" dxfId="2664" priority="3946">
      <formula>B95="Not Needed"</formula>
    </cfRule>
  </conditionalFormatting>
  <conditionalFormatting sqref="C95">
    <cfRule type="expression" dxfId="2663" priority="3947">
      <formula>B95="Not Needed"</formula>
    </cfRule>
  </conditionalFormatting>
  <conditionalFormatting sqref="C95">
    <cfRule type="expression" dxfId="2662" priority="3948">
      <formula>B95="Not Needed"</formula>
    </cfRule>
  </conditionalFormatting>
  <conditionalFormatting sqref="C95">
    <cfRule type="expression" dxfId="2661" priority="3949">
      <formula>B95="Not Needed"</formula>
    </cfRule>
  </conditionalFormatting>
  <conditionalFormatting sqref="C95">
    <cfRule type="expression" dxfId="2660" priority="3950">
      <formula>B95="Not Needed"</formula>
    </cfRule>
  </conditionalFormatting>
  <conditionalFormatting sqref="C95">
    <cfRule type="expression" dxfId="2659" priority="3951">
      <formula>B95="Not Needed"</formula>
    </cfRule>
  </conditionalFormatting>
  <conditionalFormatting sqref="C95">
    <cfRule type="expression" dxfId="2658" priority="3952">
      <formula>B95="Not Needed"</formula>
    </cfRule>
  </conditionalFormatting>
  <conditionalFormatting sqref="C96">
    <cfRule type="expression" dxfId="2657" priority="3953">
      <formula>B96="Not Needed"</formula>
    </cfRule>
  </conditionalFormatting>
  <conditionalFormatting sqref="C96">
    <cfRule type="expression" dxfId="2656" priority="3954">
      <formula>B96="Not Needed"</formula>
    </cfRule>
  </conditionalFormatting>
  <conditionalFormatting sqref="C96">
    <cfRule type="expression" dxfId="2655" priority="3955">
      <formula>B96="Not Needed"</formula>
    </cfRule>
  </conditionalFormatting>
  <conditionalFormatting sqref="C96">
    <cfRule type="expression" dxfId="2654" priority="3956">
      <formula>B96="Not Needed"</formula>
    </cfRule>
  </conditionalFormatting>
  <conditionalFormatting sqref="C96">
    <cfRule type="expression" dxfId="2653" priority="3957">
      <formula>B96="Not Needed"</formula>
    </cfRule>
  </conditionalFormatting>
  <conditionalFormatting sqref="C96">
    <cfRule type="expression" dxfId="2652" priority="3958">
      <formula>B96="Not Needed"</formula>
    </cfRule>
  </conditionalFormatting>
  <conditionalFormatting sqref="C96">
    <cfRule type="expression" dxfId="2651" priority="3959">
      <formula>B96="Not Needed"</formula>
    </cfRule>
  </conditionalFormatting>
  <conditionalFormatting sqref="C96">
    <cfRule type="expression" dxfId="2650" priority="3960">
      <formula>B96="Not Needed"</formula>
    </cfRule>
  </conditionalFormatting>
  <conditionalFormatting sqref="C96">
    <cfRule type="expression" dxfId="2649" priority="3961">
      <formula>B96="Not Needed"</formula>
    </cfRule>
  </conditionalFormatting>
  <conditionalFormatting sqref="C96">
    <cfRule type="expression" dxfId="2648" priority="3962">
      <formula>B96="Not Needed"</formula>
    </cfRule>
  </conditionalFormatting>
  <conditionalFormatting sqref="C97">
    <cfRule type="expression" dxfId="2647" priority="3963">
      <formula>B97="Not Needed"</formula>
    </cfRule>
  </conditionalFormatting>
  <conditionalFormatting sqref="C97">
    <cfRule type="expression" dxfId="2646" priority="3964">
      <formula>B97="Not Needed"</formula>
    </cfRule>
  </conditionalFormatting>
  <conditionalFormatting sqref="C97">
    <cfRule type="expression" dxfId="2645" priority="3965">
      <formula>B97="Not Needed"</formula>
    </cfRule>
  </conditionalFormatting>
  <conditionalFormatting sqref="C97">
    <cfRule type="expression" dxfId="2644" priority="3966">
      <formula>B97="Not Needed"</formula>
    </cfRule>
  </conditionalFormatting>
  <conditionalFormatting sqref="C97">
    <cfRule type="expression" dxfId="2643" priority="3967">
      <formula>B97="Not Needed"</formula>
    </cfRule>
  </conditionalFormatting>
  <conditionalFormatting sqref="C97">
    <cfRule type="expression" dxfId="2642" priority="3968">
      <formula>B97="Not Needed"</formula>
    </cfRule>
  </conditionalFormatting>
  <conditionalFormatting sqref="C97">
    <cfRule type="expression" dxfId="2641" priority="3969">
      <formula>B97="Not Needed"</formula>
    </cfRule>
  </conditionalFormatting>
  <conditionalFormatting sqref="C97">
    <cfRule type="expression" dxfId="2640" priority="3970">
      <formula>B97="Not Needed"</formula>
    </cfRule>
  </conditionalFormatting>
  <conditionalFormatting sqref="C97">
    <cfRule type="expression" dxfId="2639" priority="3971">
      <formula>B97="Not Needed"</formula>
    </cfRule>
  </conditionalFormatting>
  <conditionalFormatting sqref="C97">
    <cfRule type="expression" dxfId="2638" priority="3972">
      <formula>B97="Not Needed"</formula>
    </cfRule>
  </conditionalFormatting>
  <conditionalFormatting sqref="C98">
    <cfRule type="expression" dxfId="2637" priority="3973">
      <formula>B98="Not Needed"</formula>
    </cfRule>
  </conditionalFormatting>
  <conditionalFormatting sqref="C98">
    <cfRule type="expression" dxfId="2636" priority="3974">
      <formula>B98="Not Needed"</formula>
    </cfRule>
  </conditionalFormatting>
  <conditionalFormatting sqref="C98">
    <cfRule type="expression" dxfId="2635" priority="3975">
      <formula>B98="Not Needed"</formula>
    </cfRule>
  </conditionalFormatting>
  <conditionalFormatting sqref="C98">
    <cfRule type="expression" dxfId="2634" priority="3976">
      <formula>B98="Not Needed"</formula>
    </cfRule>
  </conditionalFormatting>
  <conditionalFormatting sqref="C98">
    <cfRule type="expression" dxfId="2633" priority="3977">
      <formula>B98="Not Needed"</formula>
    </cfRule>
  </conditionalFormatting>
  <conditionalFormatting sqref="C98">
    <cfRule type="expression" dxfId="2632" priority="3978">
      <formula>B98="Not Needed"</formula>
    </cfRule>
  </conditionalFormatting>
  <conditionalFormatting sqref="C98">
    <cfRule type="expression" dxfId="2631" priority="3979">
      <formula>B98="Not Needed"</formula>
    </cfRule>
  </conditionalFormatting>
  <conditionalFormatting sqref="C98">
    <cfRule type="expression" dxfId="2630" priority="3980">
      <formula>B98="Not Needed"</formula>
    </cfRule>
  </conditionalFormatting>
  <conditionalFormatting sqref="C98">
    <cfRule type="expression" dxfId="2629" priority="3981">
      <formula>B98="Not Needed"</formula>
    </cfRule>
  </conditionalFormatting>
  <conditionalFormatting sqref="C98">
    <cfRule type="expression" dxfId="2628" priority="3982">
      <formula>B98="Not Needed"</formula>
    </cfRule>
  </conditionalFormatting>
  <conditionalFormatting sqref="C99">
    <cfRule type="expression" dxfId="2627" priority="3983">
      <formula>B99="Not Needed"</formula>
    </cfRule>
  </conditionalFormatting>
  <conditionalFormatting sqref="C99">
    <cfRule type="expression" dxfId="2626" priority="3984">
      <formula>B99="Not Needed"</formula>
    </cfRule>
  </conditionalFormatting>
  <conditionalFormatting sqref="C99">
    <cfRule type="expression" dxfId="2625" priority="3985">
      <formula>B99="Not Needed"</formula>
    </cfRule>
  </conditionalFormatting>
  <conditionalFormatting sqref="C99">
    <cfRule type="expression" dxfId="2624" priority="3986">
      <formula>B99="Not Needed"</formula>
    </cfRule>
  </conditionalFormatting>
  <conditionalFormatting sqref="C99">
    <cfRule type="expression" dxfId="2623" priority="3987">
      <formula>B99="Not Needed"</formula>
    </cfRule>
  </conditionalFormatting>
  <conditionalFormatting sqref="C99">
    <cfRule type="expression" dxfId="2622" priority="3988">
      <formula>B99="Not Needed"</formula>
    </cfRule>
  </conditionalFormatting>
  <conditionalFormatting sqref="C99">
    <cfRule type="expression" dxfId="2621" priority="3989">
      <formula>B99="Not Needed"</formula>
    </cfRule>
  </conditionalFormatting>
  <conditionalFormatting sqref="C99">
    <cfRule type="expression" dxfId="2620" priority="3990">
      <formula>B99="Not Needed"</formula>
    </cfRule>
  </conditionalFormatting>
  <conditionalFormatting sqref="C99">
    <cfRule type="expression" dxfId="2619" priority="3991">
      <formula>B99="Not Needed"</formula>
    </cfRule>
  </conditionalFormatting>
  <conditionalFormatting sqref="C99">
    <cfRule type="expression" dxfId="2618" priority="3992">
      <formula>B99="Not Needed"</formula>
    </cfRule>
  </conditionalFormatting>
  <conditionalFormatting sqref="C100">
    <cfRule type="expression" dxfId="2617" priority="3993">
      <formula>B100="Not Needed"</formula>
    </cfRule>
  </conditionalFormatting>
  <conditionalFormatting sqref="C100">
    <cfRule type="expression" dxfId="2616" priority="3994">
      <formula>B100="Not Needed"</formula>
    </cfRule>
  </conditionalFormatting>
  <conditionalFormatting sqref="C100">
    <cfRule type="expression" dxfId="2615" priority="3995">
      <formula>B100="Not Needed"</formula>
    </cfRule>
  </conditionalFormatting>
  <conditionalFormatting sqref="C100">
    <cfRule type="expression" dxfId="2614" priority="3996">
      <formula>B100="Not Needed"</formula>
    </cfRule>
  </conditionalFormatting>
  <conditionalFormatting sqref="C100">
    <cfRule type="expression" dxfId="2613" priority="3997">
      <formula>B100="Not Needed"</formula>
    </cfRule>
  </conditionalFormatting>
  <conditionalFormatting sqref="C100">
    <cfRule type="expression" dxfId="2612" priority="3998">
      <formula>B100="Not Needed"</formula>
    </cfRule>
  </conditionalFormatting>
  <conditionalFormatting sqref="C100">
    <cfRule type="expression" dxfId="2611" priority="3999">
      <formula>B100="Not Needed"</formula>
    </cfRule>
  </conditionalFormatting>
  <conditionalFormatting sqref="C100">
    <cfRule type="expression" dxfId="2610" priority="4000">
      <formula>B100="Not Needed"</formula>
    </cfRule>
  </conditionalFormatting>
  <conditionalFormatting sqref="C100">
    <cfRule type="expression" dxfId="2609" priority="4001">
      <formula>B100="Not Needed"</formula>
    </cfRule>
  </conditionalFormatting>
  <conditionalFormatting sqref="C100">
    <cfRule type="expression" dxfId="2608" priority="4002">
      <formula>B100="Not Needed"</formula>
    </cfRule>
  </conditionalFormatting>
  <conditionalFormatting sqref="C101">
    <cfRule type="expression" dxfId="2607" priority="4003">
      <formula>B101="Not Needed"</formula>
    </cfRule>
  </conditionalFormatting>
  <conditionalFormatting sqref="C101">
    <cfRule type="expression" dxfId="2606" priority="4004">
      <formula>B101="Not Needed"</formula>
    </cfRule>
  </conditionalFormatting>
  <conditionalFormatting sqref="C101">
    <cfRule type="expression" dxfId="2605" priority="4005">
      <formula>B101="Not Needed"</formula>
    </cfRule>
  </conditionalFormatting>
  <conditionalFormatting sqref="C101">
    <cfRule type="expression" dxfId="2604" priority="4006">
      <formula>B101="Not Needed"</formula>
    </cfRule>
  </conditionalFormatting>
  <conditionalFormatting sqref="C101">
    <cfRule type="expression" dxfId="2603" priority="4007">
      <formula>B101="Not Needed"</formula>
    </cfRule>
  </conditionalFormatting>
  <conditionalFormatting sqref="C101">
    <cfRule type="expression" dxfId="2602" priority="4008">
      <formula>B101="Not Needed"</formula>
    </cfRule>
  </conditionalFormatting>
  <conditionalFormatting sqref="C101">
    <cfRule type="expression" dxfId="2601" priority="4009">
      <formula>B101="Not Needed"</formula>
    </cfRule>
  </conditionalFormatting>
  <conditionalFormatting sqref="C101">
    <cfRule type="expression" dxfId="2600" priority="4010">
      <formula>B101="Not Needed"</formula>
    </cfRule>
  </conditionalFormatting>
  <conditionalFormatting sqref="C101">
    <cfRule type="expression" dxfId="2599" priority="4011">
      <formula>B101="Not Needed"</formula>
    </cfRule>
  </conditionalFormatting>
  <conditionalFormatting sqref="C101">
    <cfRule type="expression" dxfId="2598" priority="4012">
      <formula>B101="Not Needed"</formula>
    </cfRule>
  </conditionalFormatting>
  <conditionalFormatting sqref="C102">
    <cfRule type="expression" dxfId="2597" priority="4013">
      <formula>B102="Not Needed"</formula>
    </cfRule>
  </conditionalFormatting>
  <conditionalFormatting sqref="C102">
    <cfRule type="expression" dxfId="2596" priority="4014">
      <formula>B102="Not Needed"</formula>
    </cfRule>
  </conditionalFormatting>
  <conditionalFormatting sqref="C102">
    <cfRule type="expression" dxfId="2595" priority="4015">
      <formula>B102="Not Needed"</formula>
    </cfRule>
  </conditionalFormatting>
  <conditionalFormatting sqref="C102">
    <cfRule type="expression" dxfId="2594" priority="4016">
      <formula>B102="Not Needed"</formula>
    </cfRule>
  </conditionalFormatting>
  <conditionalFormatting sqref="C102">
    <cfRule type="expression" dxfId="2593" priority="4017">
      <formula>B102="Not Needed"</formula>
    </cfRule>
  </conditionalFormatting>
  <conditionalFormatting sqref="C102">
    <cfRule type="expression" dxfId="2592" priority="4018">
      <formula>B102="Not Needed"</formula>
    </cfRule>
  </conditionalFormatting>
  <conditionalFormatting sqref="C102">
    <cfRule type="expression" dxfId="2591" priority="4019">
      <formula>B102="Not Needed"</formula>
    </cfRule>
  </conditionalFormatting>
  <conditionalFormatting sqref="C102">
    <cfRule type="expression" dxfId="2590" priority="4020">
      <formula>B102="Not Needed"</formula>
    </cfRule>
  </conditionalFormatting>
  <conditionalFormatting sqref="C102">
    <cfRule type="expression" dxfId="2589" priority="4021">
      <formula>B102="Not Needed"</formula>
    </cfRule>
  </conditionalFormatting>
  <conditionalFormatting sqref="C102">
    <cfRule type="expression" dxfId="2588" priority="4022">
      <formula>B102="Not Needed"</formula>
    </cfRule>
  </conditionalFormatting>
  <conditionalFormatting sqref="C103">
    <cfRule type="expression" dxfId="2587" priority="4023">
      <formula>B103="Not Needed"</formula>
    </cfRule>
  </conditionalFormatting>
  <conditionalFormatting sqref="C103">
    <cfRule type="expression" dxfId="2586" priority="4024">
      <formula>B103="Not Needed"</formula>
    </cfRule>
  </conditionalFormatting>
  <conditionalFormatting sqref="C103">
    <cfRule type="expression" dxfId="2585" priority="4025">
      <formula>B103="Not Needed"</formula>
    </cfRule>
  </conditionalFormatting>
  <conditionalFormatting sqref="C103">
    <cfRule type="expression" dxfId="2584" priority="4026">
      <formula>B103="Not Needed"</formula>
    </cfRule>
  </conditionalFormatting>
  <conditionalFormatting sqref="C103">
    <cfRule type="expression" dxfId="2583" priority="4027">
      <formula>B103="Not Needed"</formula>
    </cfRule>
  </conditionalFormatting>
  <conditionalFormatting sqref="C103">
    <cfRule type="expression" dxfId="2582" priority="4028">
      <formula>B103="Not Needed"</formula>
    </cfRule>
  </conditionalFormatting>
  <conditionalFormatting sqref="C103">
    <cfRule type="expression" dxfId="2581" priority="4029">
      <formula>B103="Not Needed"</formula>
    </cfRule>
  </conditionalFormatting>
  <conditionalFormatting sqref="C103">
    <cfRule type="expression" dxfId="2580" priority="4030">
      <formula>B103="Not Needed"</formula>
    </cfRule>
  </conditionalFormatting>
  <conditionalFormatting sqref="C103">
    <cfRule type="expression" dxfId="2579" priority="4031">
      <formula>B103="Not Needed"</formula>
    </cfRule>
  </conditionalFormatting>
  <conditionalFormatting sqref="C103">
    <cfRule type="expression" dxfId="2578" priority="4032">
      <formula>B103="Not Needed"</formula>
    </cfRule>
  </conditionalFormatting>
  <conditionalFormatting sqref="C104">
    <cfRule type="expression" dxfId="2577" priority="4033">
      <formula>B104="Not Needed"</formula>
    </cfRule>
  </conditionalFormatting>
  <conditionalFormatting sqref="C104">
    <cfRule type="expression" dxfId="2576" priority="4034">
      <formula>B104="Not Needed"</formula>
    </cfRule>
  </conditionalFormatting>
  <conditionalFormatting sqref="C104">
    <cfRule type="expression" dxfId="2575" priority="4035">
      <formula>B104="Not Needed"</formula>
    </cfRule>
  </conditionalFormatting>
  <conditionalFormatting sqref="C104">
    <cfRule type="expression" dxfId="2574" priority="4036">
      <formula>B104="Not Needed"</formula>
    </cfRule>
  </conditionalFormatting>
  <conditionalFormatting sqref="C104">
    <cfRule type="expression" dxfId="2573" priority="4037">
      <formula>B104="Not Needed"</formula>
    </cfRule>
  </conditionalFormatting>
  <conditionalFormatting sqref="C104">
    <cfRule type="expression" dxfId="2572" priority="4038">
      <formula>B104="Not Needed"</formula>
    </cfRule>
  </conditionalFormatting>
  <conditionalFormatting sqref="C104">
    <cfRule type="expression" dxfId="2571" priority="4039">
      <formula>B104="Not Needed"</formula>
    </cfRule>
  </conditionalFormatting>
  <conditionalFormatting sqref="C104">
    <cfRule type="expression" dxfId="2570" priority="4040">
      <formula>B104="Not Needed"</formula>
    </cfRule>
  </conditionalFormatting>
  <conditionalFormatting sqref="C104">
    <cfRule type="expression" dxfId="2569" priority="4041">
      <formula>B104="Not Needed"</formula>
    </cfRule>
  </conditionalFormatting>
  <conditionalFormatting sqref="C104">
    <cfRule type="expression" dxfId="2568" priority="4042">
      <formula>B104="Not Needed"</formula>
    </cfRule>
  </conditionalFormatting>
  <conditionalFormatting sqref="C105">
    <cfRule type="expression" dxfId="2567" priority="4043">
      <formula>B105="Not Needed"</formula>
    </cfRule>
  </conditionalFormatting>
  <conditionalFormatting sqref="C105">
    <cfRule type="expression" dxfId="2566" priority="4044">
      <formula>B105="Not Needed"</formula>
    </cfRule>
  </conditionalFormatting>
  <conditionalFormatting sqref="C105">
    <cfRule type="expression" dxfId="2565" priority="4045">
      <formula>B105="Not Needed"</formula>
    </cfRule>
  </conditionalFormatting>
  <conditionalFormatting sqref="C105">
    <cfRule type="expression" dxfId="2564" priority="4046">
      <formula>B105="Not Needed"</formula>
    </cfRule>
  </conditionalFormatting>
  <conditionalFormatting sqref="C105">
    <cfRule type="expression" dxfId="2563" priority="4047">
      <formula>B105="Not Needed"</formula>
    </cfRule>
  </conditionalFormatting>
  <conditionalFormatting sqref="C105">
    <cfRule type="expression" dxfId="2562" priority="4048">
      <formula>B105="Not Needed"</formula>
    </cfRule>
  </conditionalFormatting>
  <conditionalFormatting sqref="C105">
    <cfRule type="expression" dxfId="2561" priority="4049">
      <formula>B105="Not Needed"</formula>
    </cfRule>
  </conditionalFormatting>
  <conditionalFormatting sqref="C105">
    <cfRule type="expression" dxfId="2560" priority="4050">
      <formula>B105="Not Needed"</formula>
    </cfRule>
  </conditionalFormatting>
  <conditionalFormatting sqref="C105">
    <cfRule type="expression" dxfId="2559" priority="4051">
      <formula>B105="Not Needed"</formula>
    </cfRule>
  </conditionalFormatting>
  <conditionalFormatting sqref="C105">
    <cfRule type="expression" dxfId="2558" priority="4052">
      <formula>B105="Not Needed"</formula>
    </cfRule>
  </conditionalFormatting>
  <conditionalFormatting sqref="C106">
    <cfRule type="expression" dxfId="2557" priority="4053">
      <formula>B106="Not Needed"</formula>
    </cfRule>
  </conditionalFormatting>
  <conditionalFormatting sqref="C106">
    <cfRule type="expression" dxfId="2556" priority="4054">
      <formula>B106="Not Needed"</formula>
    </cfRule>
  </conditionalFormatting>
  <conditionalFormatting sqref="C106">
    <cfRule type="expression" dxfId="2555" priority="4055">
      <formula>B106="Not Needed"</formula>
    </cfRule>
  </conditionalFormatting>
  <conditionalFormatting sqref="C106">
    <cfRule type="expression" dxfId="2554" priority="4056">
      <formula>B106="Not Needed"</formula>
    </cfRule>
  </conditionalFormatting>
  <conditionalFormatting sqref="C106">
    <cfRule type="expression" dxfId="2553" priority="4057">
      <formula>B106="Not Needed"</formula>
    </cfRule>
  </conditionalFormatting>
  <conditionalFormatting sqref="C106">
    <cfRule type="expression" dxfId="2552" priority="4058">
      <formula>B106="Not Needed"</formula>
    </cfRule>
  </conditionalFormatting>
  <conditionalFormatting sqref="C106">
    <cfRule type="expression" dxfId="2551" priority="4059">
      <formula>B106="Not Needed"</formula>
    </cfRule>
  </conditionalFormatting>
  <conditionalFormatting sqref="C106">
    <cfRule type="expression" dxfId="2550" priority="4060">
      <formula>B106="Not Needed"</formula>
    </cfRule>
  </conditionalFormatting>
  <conditionalFormatting sqref="C106">
    <cfRule type="expression" dxfId="2549" priority="4061">
      <formula>B106="Not Needed"</formula>
    </cfRule>
  </conditionalFormatting>
  <conditionalFormatting sqref="C106">
    <cfRule type="expression" dxfId="2548" priority="4062">
      <formula>B106="Not Needed"</formula>
    </cfRule>
  </conditionalFormatting>
  <conditionalFormatting sqref="C108">
    <cfRule type="expression" dxfId="2547" priority="4063">
      <formula>B108="Not Needed"</formula>
    </cfRule>
  </conditionalFormatting>
  <conditionalFormatting sqref="C108">
    <cfRule type="expression" dxfId="2546" priority="4064">
      <formula>B108="Not Needed"</formula>
    </cfRule>
  </conditionalFormatting>
  <conditionalFormatting sqref="C108">
    <cfRule type="expression" dxfId="2545" priority="4065">
      <formula>B108="Not Needed"</formula>
    </cfRule>
  </conditionalFormatting>
  <conditionalFormatting sqref="C108">
    <cfRule type="expression" dxfId="2544" priority="4066">
      <formula>B108="Not Needed"</formula>
    </cfRule>
  </conditionalFormatting>
  <conditionalFormatting sqref="C108">
    <cfRule type="expression" dxfId="2543" priority="4067">
      <formula>B108="Not Needed"</formula>
    </cfRule>
  </conditionalFormatting>
  <conditionalFormatting sqref="C108">
    <cfRule type="expression" dxfId="2542" priority="4068">
      <formula>B108="Not Needed"</formula>
    </cfRule>
  </conditionalFormatting>
  <conditionalFormatting sqref="C108">
    <cfRule type="expression" dxfId="2541" priority="4069">
      <formula>B108="Not Needed"</formula>
    </cfRule>
  </conditionalFormatting>
  <conditionalFormatting sqref="C108">
    <cfRule type="expression" dxfId="2540" priority="4070">
      <formula>B108="Not Needed"</formula>
    </cfRule>
  </conditionalFormatting>
  <conditionalFormatting sqref="C108">
    <cfRule type="expression" dxfId="2539" priority="4071">
      <formula>B108="Not Needed"</formula>
    </cfRule>
  </conditionalFormatting>
  <conditionalFormatting sqref="C108">
    <cfRule type="expression" dxfId="2538" priority="4072">
      <formula>B108="Not Needed"</formula>
    </cfRule>
  </conditionalFormatting>
  <conditionalFormatting sqref="D88">
    <cfRule type="expression" dxfId="2537" priority="4073">
      <formula>B88="Not Needed"</formula>
    </cfRule>
  </conditionalFormatting>
  <conditionalFormatting sqref="D88">
    <cfRule type="expression" dxfId="2536" priority="4074">
      <formula>B88="Not Needed"</formula>
    </cfRule>
  </conditionalFormatting>
  <conditionalFormatting sqref="D88">
    <cfRule type="expression" dxfId="2535" priority="4075">
      <formula>B88="Not Needed"</formula>
    </cfRule>
  </conditionalFormatting>
  <conditionalFormatting sqref="D88">
    <cfRule type="expression" dxfId="2534" priority="4076">
      <formula>B88="Not Needed"</formula>
    </cfRule>
  </conditionalFormatting>
  <conditionalFormatting sqref="D88">
    <cfRule type="expression" dxfId="2533" priority="4077">
      <formula>B88="Not Needed"</formula>
    </cfRule>
  </conditionalFormatting>
  <conditionalFormatting sqref="D88">
    <cfRule type="expression" dxfId="2532" priority="4078">
      <formula>B88="Not Needed"</formula>
    </cfRule>
  </conditionalFormatting>
  <conditionalFormatting sqref="D88">
    <cfRule type="expression" dxfId="2531" priority="4079">
      <formula>B88="Not Needed"</formula>
    </cfRule>
  </conditionalFormatting>
  <conditionalFormatting sqref="D88">
    <cfRule type="expression" dxfId="2530" priority="4080">
      <formula>B88="Not Needed"</formula>
    </cfRule>
  </conditionalFormatting>
  <conditionalFormatting sqref="D88">
    <cfRule type="expression" dxfId="2529" priority="4081">
      <formula>B88="Not Needed"</formula>
    </cfRule>
  </conditionalFormatting>
  <conditionalFormatting sqref="D88">
    <cfRule type="expression" dxfId="2528" priority="4082">
      <formula>B88="Not Needed"</formula>
    </cfRule>
  </conditionalFormatting>
  <conditionalFormatting sqref="D89">
    <cfRule type="expression" dxfId="2527" priority="4083">
      <formula>B89="Not Needed"</formula>
    </cfRule>
  </conditionalFormatting>
  <conditionalFormatting sqref="D89">
    <cfRule type="expression" dxfId="2526" priority="4084">
      <formula>B89="Not Needed"</formula>
    </cfRule>
  </conditionalFormatting>
  <conditionalFormatting sqref="D89">
    <cfRule type="expression" dxfId="2525" priority="4085">
      <formula>B89="Not Needed"</formula>
    </cfRule>
  </conditionalFormatting>
  <conditionalFormatting sqref="D89">
    <cfRule type="expression" dxfId="2524" priority="4086">
      <formula>B89="Not Needed"</formula>
    </cfRule>
  </conditionalFormatting>
  <conditionalFormatting sqref="D89">
    <cfRule type="expression" dxfId="2523" priority="4087">
      <formula>B89="Not Needed"</formula>
    </cfRule>
  </conditionalFormatting>
  <conditionalFormatting sqref="D89">
    <cfRule type="expression" dxfId="2522" priority="4088">
      <formula>B89="Not Needed"</formula>
    </cfRule>
  </conditionalFormatting>
  <conditionalFormatting sqref="D89">
    <cfRule type="expression" dxfId="2521" priority="4089">
      <formula>B89="Not Needed"</formula>
    </cfRule>
  </conditionalFormatting>
  <conditionalFormatting sqref="D89">
    <cfRule type="expression" dxfId="2520" priority="4090">
      <formula>B89="Not Needed"</formula>
    </cfRule>
  </conditionalFormatting>
  <conditionalFormatting sqref="D89">
    <cfRule type="expression" dxfId="2519" priority="4091">
      <formula>B89="Not Needed"</formula>
    </cfRule>
  </conditionalFormatting>
  <conditionalFormatting sqref="D89">
    <cfRule type="expression" dxfId="2518" priority="4092">
      <formula>B89="Not Needed"</formula>
    </cfRule>
  </conditionalFormatting>
  <conditionalFormatting sqref="D90">
    <cfRule type="expression" dxfId="2517" priority="4093">
      <formula>B90="Not Needed"</formula>
    </cfRule>
  </conditionalFormatting>
  <conditionalFormatting sqref="D90">
    <cfRule type="expression" dxfId="2516" priority="4094">
      <formula>B90="Not Needed"</formula>
    </cfRule>
  </conditionalFormatting>
  <conditionalFormatting sqref="D90">
    <cfRule type="expression" dxfId="2515" priority="4095">
      <formula>B90="Not Needed"</formula>
    </cfRule>
  </conditionalFormatting>
  <conditionalFormatting sqref="D90">
    <cfRule type="expression" dxfId="2514" priority="4096">
      <formula>B90="Not Needed"</formula>
    </cfRule>
  </conditionalFormatting>
  <conditionalFormatting sqref="D90">
    <cfRule type="expression" dxfId="2513" priority="4097">
      <formula>B90="Not Needed"</formula>
    </cfRule>
  </conditionalFormatting>
  <conditionalFormatting sqref="D90">
    <cfRule type="expression" dxfId="2512" priority="4098">
      <formula>B90="Not Needed"</formula>
    </cfRule>
  </conditionalFormatting>
  <conditionalFormatting sqref="D90">
    <cfRule type="expression" dxfId="2511" priority="4099">
      <formula>B90="Not Needed"</formula>
    </cfRule>
  </conditionalFormatting>
  <conditionalFormatting sqref="D90">
    <cfRule type="expression" dxfId="2510" priority="4100">
      <formula>B90="Not Needed"</formula>
    </cfRule>
  </conditionalFormatting>
  <conditionalFormatting sqref="D90">
    <cfRule type="expression" dxfId="2509" priority="4101">
      <formula>B90="Not Needed"</formula>
    </cfRule>
  </conditionalFormatting>
  <conditionalFormatting sqref="D90">
    <cfRule type="expression" dxfId="2508" priority="4102">
      <formula>B90="Not Needed"</formula>
    </cfRule>
  </conditionalFormatting>
  <conditionalFormatting sqref="D91">
    <cfRule type="expression" dxfId="2507" priority="4103">
      <formula>B91="Not Needed"</formula>
    </cfRule>
  </conditionalFormatting>
  <conditionalFormatting sqref="D91">
    <cfRule type="expression" dxfId="2506" priority="4104">
      <formula>B91="Not Needed"</formula>
    </cfRule>
  </conditionalFormatting>
  <conditionalFormatting sqref="D91">
    <cfRule type="expression" dxfId="2505" priority="4105">
      <formula>B91="Not Needed"</formula>
    </cfRule>
  </conditionalFormatting>
  <conditionalFormatting sqref="D91">
    <cfRule type="expression" dxfId="2504" priority="4106">
      <formula>B91="Not Needed"</formula>
    </cfRule>
  </conditionalFormatting>
  <conditionalFormatting sqref="D91">
    <cfRule type="expression" dxfId="2503" priority="4107">
      <formula>B91="Not Needed"</formula>
    </cfRule>
  </conditionalFormatting>
  <conditionalFormatting sqref="D91">
    <cfRule type="expression" dxfId="2502" priority="4108">
      <formula>B91="Not Needed"</formula>
    </cfRule>
  </conditionalFormatting>
  <conditionalFormatting sqref="D91">
    <cfRule type="expression" dxfId="2501" priority="4109">
      <formula>B91="Not Needed"</formula>
    </cfRule>
  </conditionalFormatting>
  <conditionalFormatting sqref="D91">
    <cfRule type="expression" dxfId="2500" priority="4110">
      <formula>B91="Not Needed"</formula>
    </cfRule>
  </conditionalFormatting>
  <conditionalFormatting sqref="D91">
    <cfRule type="expression" dxfId="2499" priority="4111">
      <formula>B91="Not Needed"</formula>
    </cfRule>
  </conditionalFormatting>
  <conditionalFormatting sqref="D91">
    <cfRule type="expression" dxfId="2498" priority="4112">
      <formula>B91="Not Needed"</formula>
    </cfRule>
  </conditionalFormatting>
  <conditionalFormatting sqref="D92">
    <cfRule type="expression" dxfId="2497" priority="4113">
      <formula>B92="Not Needed"</formula>
    </cfRule>
  </conditionalFormatting>
  <conditionalFormatting sqref="D92">
    <cfRule type="expression" dxfId="2496" priority="4114">
      <formula>B92="Not Needed"</formula>
    </cfRule>
  </conditionalFormatting>
  <conditionalFormatting sqref="D92">
    <cfRule type="expression" dxfId="2495" priority="4115">
      <formula>B92="Not Needed"</formula>
    </cfRule>
  </conditionalFormatting>
  <conditionalFormatting sqref="D92">
    <cfRule type="expression" dxfId="2494" priority="4116">
      <formula>B92="Not Needed"</formula>
    </cfRule>
  </conditionalFormatting>
  <conditionalFormatting sqref="D92">
    <cfRule type="expression" dxfId="2493" priority="4117">
      <formula>B92="Not Needed"</formula>
    </cfRule>
  </conditionalFormatting>
  <conditionalFormatting sqref="D92">
    <cfRule type="expression" dxfId="2492" priority="4118">
      <formula>B92="Not Needed"</formula>
    </cfRule>
  </conditionalFormatting>
  <conditionalFormatting sqref="D92">
    <cfRule type="expression" dxfId="2491" priority="4119">
      <formula>B92="Not Needed"</formula>
    </cfRule>
  </conditionalFormatting>
  <conditionalFormatting sqref="D92">
    <cfRule type="expression" dxfId="2490" priority="4120">
      <formula>B92="Not Needed"</formula>
    </cfRule>
  </conditionalFormatting>
  <conditionalFormatting sqref="D92">
    <cfRule type="expression" dxfId="2489" priority="4121">
      <formula>B92="Not Needed"</formula>
    </cfRule>
  </conditionalFormatting>
  <conditionalFormatting sqref="D92">
    <cfRule type="expression" dxfId="2488" priority="4122">
      <formula>B92="Not Needed"</formula>
    </cfRule>
  </conditionalFormatting>
  <conditionalFormatting sqref="D93">
    <cfRule type="expression" dxfId="2487" priority="4123">
      <formula>B93="Not Needed"</formula>
    </cfRule>
  </conditionalFormatting>
  <conditionalFormatting sqref="D93">
    <cfRule type="expression" dxfId="2486" priority="4124">
      <formula>B93="Not Needed"</formula>
    </cfRule>
  </conditionalFormatting>
  <conditionalFormatting sqref="D93">
    <cfRule type="expression" dxfId="2485" priority="4125">
      <formula>B93="Not Needed"</formula>
    </cfRule>
  </conditionalFormatting>
  <conditionalFormatting sqref="D93">
    <cfRule type="expression" dxfId="2484" priority="4126">
      <formula>B93="Not Needed"</formula>
    </cfRule>
  </conditionalFormatting>
  <conditionalFormatting sqref="D93">
    <cfRule type="expression" dxfId="2483" priority="4127">
      <formula>B93="Not Needed"</formula>
    </cfRule>
  </conditionalFormatting>
  <conditionalFormatting sqref="D93">
    <cfRule type="expression" dxfId="2482" priority="4128">
      <formula>B93="Not Needed"</formula>
    </cfRule>
  </conditionalFormatting>
  <conditionalFormatting sqref="D93">
    <cfRule type="expression" dxfId="2481" priority="4129">
      <formula>B93="Not Needed"</formula>
    </cfRule>
  </conditionalFormatting>
  <conditionalFormatting sqref="D93">
    <cfRule type="expression" dxfId="2480" priority="4130">
      <formula>B93="Not Needed"</formula>
    </cfRule>
  </conditionalFormatting>
  <conditionalFormatting sqref="D93">
    <cfRule type="expression" dxfId="2479" priority="4131">
      <formula>B93="Not Needed"</formula>
    </cfRule>
  </conditionalFormatting>
  <conditionalFormatting sqref="D93">
    <cfRule type="expression" dxfId="2478" priority="4132">
      <formula>B93="Not Needed"</formula>
    </cfRule>
  </conditionalFormatting>
  <conditionalFormatting sqref="D94">
    <cfRule type="expression" dxfId="2477" priority="4133">
      <formula>B94="Not Needed"</formula>
    </cfRule>
  </conditionalFormatting>
  <conditionalFormatting sqref="D94">
    <cfRule type="expression" dxfId="2476" priority="4134">
      <formula>B94="Not Needed"</formula>
    </cfRule>
  </conditionalFormatting>
  <conditionalFormatting sqref="D94">
    <cfRule type="expression" dxfId="2475" priority="4135">
      <formula>B94="Not Needed"</formula>
    </cfRule>
  </conditionalFormatting>
  <conditionalFormatting sqref="D94">
    <cfRule type="expression" dxfId="2474" priority="4136">
      <formula>B94="Not Needed"</formula>
    </cfRule>
  </conditionalFormatting>
  <conditionalFormatting sqref="D94">
    <cfRule type="expression" dxfId="2473" priority="4137">
      <formula>B94="Not Needed"</formula>
    </cfRule>
  </conditionalFormatting>
  <conditionalFormatting sqref="D94">
    <cfRule type="expression" dxfId="2472" priority="4138">
      <formula>B94="Not Needed"</formula>
    </cfRule>
  </conditionalFormatting>
  <conditionalFormatting sqref="D94">
    <cfRule type="expression" dxfId="2471" priority="4139">
      <formula>B94="Not Needed"</formula>
    </cfRule>
  </conditionalFormatting>
  <conditionalFormatting sqref="D94">
    <cfRule type="expression" dxfId="2470" priority="4140">
      <formula>B94="Not Needed"</formula>
    </cfRule>
  </conditionalFormatting>
  <conditionalFormatting sqref="D94">
    <cfRule type="expression" dxfId="2469" priority="4141">
      <formula>B94="Not Needed"</formula>
    </cfRule>
  </conditionalFormatting>
  <conditionalFormatting sqref="D94">
    <cfRule type="expression" dxfId="2468" priority="4142">
      <formula>B94="Not Needed"</formula>
    </cfRule>
  </conditionalFormatting>
  <conditionalFormatting sqref="D95">
    <cfRule type="expression" dxfId="2467" priority="4143">
      <formula>B95="Not Needed"</formula>
    </cfRule>
  </conditionalFormatting>
  <conditionalFormatting sqref="D95">
    <cfRule type="expression" dxfId="2466" priority="4144">
      <formula>B95="Not Needed"</formula>
    </cfRule>
  </conditionalFormatting>
  <conditionalFormatting sqref="D95">
    <cfRule type="expression" dxfId="2465" priority="4145">
      <formula>B95="Not Needed"</formula>
    </cfRule>
  </conditionalFormatting>
  <conditionalFormatting sqref="D95">
    <cfRule type="expression" dxfId="2464" priority="4146">
      <formula>B95="Not Needed"</formula>
    </cfRule>
  </conditionalFormatting>
  <conditionalFormatting sqref="D95">
    <cfRule type="expression" dxfId="2463" priority="4147">
      <formula>B95="Not Needed"</formula>
    </cfRule>
  </conditionalFormatting>
  <conditionalFormatting sqref="D95">
    <cfRule type="expression" dxfId="2462" priority="4148">
      <formula>B95="Not Needed"</formula>
    </cfRule>
  </conditionalFormatting>
  <conditionalFormatting sqref="D95">
    <cfRule type="expression" dxfId="2461" priority="4149">
      <formula>B95="Not Needed"</formula>
    </cfRule>
  </conditionalFormatting>
  <conditionalFormatting sqref="D95">
    <cfRule type="expression" dxfId="2460" priority="4150">
      <formula>B95="Not Needed"</formula>
    </cfRule>
  </conditionalFormatting>
  <conditionalFormatting sqref="D95">
    <cfRule type="expression" dxfId="2459" priority="4151">
      <formula>B95="Not Needed"</formula>
    </cfRule>
  </conditionalFormatting>
  <conditionalFormatting sqref="D95">
    <cfRule type="expression" dxfId="2458" priority="4152">
      <formula>B95="Not Needed"</formula>
    </cfRule>
  </conditionalFormatting>
  <conditionalFormatting sqref="D96">
    <cfRule type="expression" dxfId="2457" priority="4153">
      <formula>B96="Not Needed"</formula>
    </cfRule>
  </conditionalFormatting>
  <conditionalFormatting sqref="D96">
    <cfRule type="expression" dxfId="2456" priority="4154">
      <formula>B96="Not Needed"</formula>
    </cfRule>
  </conditionalFormatting>
  <conditionalFormatting sqref="D96">
    <cfRule type="expression" dxfId="2455" priority="4155">
      <formula>B96="Not Needed"</formula>
    </cfRule>
  </conditionalFormatting>
  <conditionalFormatting sqref="D96">
    <cfRule type="expression" dxfId="2454" priority="4156">
      <formula>B96="Not Needed"</formula>
    </cfRule>
  </conditionalFormatting>
  <conditionalFormatting sqref="D96">
    <cfRule type="expression" dxfId="2453" priority="4157">
      <formula>B96="Not Needed"</formula>
    </cfRule>
  </conditionalFormatting>
  <conditionalFormatting sqref="D96">
    <cfRule type="expression" dxfId="2452" priority="4158">
      <formula>B96="Not Needed"</formula>
    </cfRule>
  </conditionalFormatting>
  <conditionalFormatting sqref="D96">
    <cfRule type="expression" dxfId="2451" priority="4159">
      <formula>B96="Not Needed"</formula>
    </cfRule>
  </conditionalFormatting>
  <conditionalFormatting sqref="D96">
    <cfRule type="expression" dxfId="2450" priority="4160">
      <formula>B96="Not Needed"</formula>
    </cfRule>
  </conditionalFormatting>
  <conditionalFormatting sqref="D96">
    <cfRule type="expression" dxfId="2449" priority="4161">
      <formula>B96="Not Needed"</formula>
    </cfRule>
  </conditionalFormatting>
  <conditionalFormatting sqref="D96">
    <cfRule type="expression" dxfId="2448" priority="4162">
      <formula>B96="Not Needed"</formula>
    </cfRule>
  </conditionalFormatting>
  <conditionalFormatting sqref="D97">
    <cfRule type="expression" dxfId="2447" priority="4163">
      <formula>B97="Not Needed"</formula>
    </cfRule>
  </conditionalFormatting>
  <conditionalFormatting sqref="D97">
    <cfRule type="expression" dxfId="2446" priority="4164">
      <formula>B97="Not Needed"</formula>
    </cfRule>
  </conditionalFormatting>
  <conditionalFormatting sqref="D97">
    <cfRule type="expression" dxfId="2445" priority="4165">
      <formula>B97="Not Needed"</formula>
    </cfRule>
  </conditionalFormatting>
  <conditionalFormatting sqref="D97">
    <cfRule type="expression" dxfId="2444" priority="4166">
      <formula>B97="Not Needed"</formula>
    </cfRule>
  </conditionalFormatting>
  <conditionalFormatting sqref="D97">
    <cfRule type="expression" dxfId="2443" priority="4167">
      <formula>B97="Not Needed"</formula>
    </cfRule>
  </conditionalFormatting>
  <conditionalFormatting sqref="D97">
    <cfRule type="expression" dxfId="2442" priority="4168">
      <formula>B97="Not Needed"</formula>
    </cfRule>
  </conditionalFormatting>
  <conditionalFormatting sqref="D97">
    <cfRule type="expression" dxfId="2441" priority="4169">
      <formula>B97="Not Needed"</formula>
    </cfRule>
  </conditionalFormatting>
  <conditionalFormatting sqref="D97">
    <cfRule type="expression" dxfId="2440" priority="4170">
      <formula>B97="Not Needed"</formula>
    </cfRule>
  </conditionalFormatting>
  <conditionalFormatting sqref="D97">
    <cfRule type="expression" dxfId="2439" priority="4171">
      <formula>B97="Not Needed"</formula>
    </cfRule>
  </conditionalFormatting>
  <conditionalFormatting sqref="D97">
    <cfRule type="expression" dxfId="2438" priority="4172">
      <formula>B97="Not Needed"</formula>
    </cfRule>
  </conditionalFormatting>
  <conditionalFormatting sqref="D98">
    <cfRule type="expression" dxfId="2437" priority="4173">
      <formula>B98="Not Needed"</formula>
    </cfRule>
  </conditionalFormatting>
  <conditionalFormatting sqref="D98">
    <cfRule type="expression" dxfId="2436" priority="4174">
      <formula>B98="Not Needed"</formula>
    </cfRule>
  </conditionalFormatting>
  <conditionalFormatting sqref="D98">
    <cfRule type="expression" dxfId="2435" priority="4175">
      <formula>B98="Not Needed"</formula>
    </cfRule>
  </conditionalFormatting>
  <conditionalFormatting sqref="D98">
    <cfRule type="expression" dxfId="2434" priority="4176">
      <formula>B98="Not Needed"</formula>
    </cfRule>
  </conditionalFormatting>
  <conditionalFormatting sqref="D98">
    <cfRule type="expression" dxfId="2433" priority="4177">
      <formula>B98="Not Needed"</formula>
    </cfRule>
  </conditionalFormatting>
  <conditionalFormatting sqref="D98">
    <cfRule type="expression" dxfId="2432" priority="4178">
      <formula>B98="Not Needed"</formula>
    </cfRule>
  </conditionalFormatting>
  <conditionalFormatting sqref="D98">
    <cfRule type="expression" dxfId="2431" priority="4179">
      <formula>B98="Not Needed"</formula>
    </cfRule>
  </conditionalFormatting>
  <conditionalFormatting sqref="D98">
    <cfRule type="expression" dxfId="2430" priority="4180">
      <formula>B98="Not Needed"</formula>
    </cfRule>
  </conditionalFormatting>
  <conditionalFormatting sqref="D98">
    <cfRule type="expression" dxfId="2429" priority="4181">
      <formula>B98="Not Needed"</formula>
    </cfRule>
  </conditionalFormatting>
  <conditionalFormatting sqref="D98">
    <cfRule type="expression" dxfId="2428" priority="4182">
      <formula>B98="Not Needed"</formula>
    </cfRule>
  </conditionalFormatting>
  <conditionalFormatting sqref="D99">
    <cfRule type="expression" dxfId="2427" priority="4183">
      <formula>B99="Not Needed"</formula>
    </cfRule>
  </conditionalFormatting>
  <conditionalFormatting sqref="D99">
    <cfRule type="expression" dxfId="2426" priority="4184">
      <formula>B99="Not Needed"</formula>
    </cfRule>
  </conditionalFormatting>
  <conditionalFormatting sqref="D99">
    <cfRule type="expression" dxfId="2425" priority="4185">
      <formula>B99="Not Needed"</formula>
    </cfRule>
  </conditionalFormatting>
  <conditionalFormatting sqref="D99">
    <cfRule type="expression" dxfId="2424" priority="4186">
      <formula>B99="Not Needed"</formula>
    </cfRule>
  </conditionalFormatting>
  <conditionalFormatting sqref="D99">
    <cfRule type="expression" dxfId="2423" priority="4187">
      <formula>B99="Not Needed"</formula>
    </cfRule>
  </conditionalFormatting>
  <conditionalFormatting sqref="D99">
    <cfRule type="expression" dxfId="2422" priority="4188">
      <formula>B99="Not Needed"</formula>
    </cfRule>
  </conditionalFormatting>
  <conditionalFormatting sqref="D99">
    <cfRule type="expression" dxfId="2421" priority="4189">
      <formula>B99="Not Needed"</formula>
    </cfRule>
  </conditionalFormatting>
  <conditionalFormatting sqref="D99">
    <cfRule type="expression" dxfId="2420" priority="4190">
      <formula>B99="Not Needed"</formula>
    </cfRule>
  </conditionalFormatting>
  <conditionalFormatting sqref="D99">
    <cfRule type="expression" dxfId="2419" priority="4191">
      <formula>B99="Not Needed"</formula>
    </cfRule>
  </conditionalFormatting>
  <conditionalFormatting sqref="D99">
    <cfRule type="expression" dxfId="2418" priority="4192">
      <formula>B99="Not Needed"</formula>
    </cfRule>
  </conditionalFormatting>
  <conditionalFormatting sqref="D100">
    <cfRule type="expression" dxfId="2417" priority="4193">
      <formula>B100="Not Needed"</formula>
    </cfRule>
  </conditionalFormatting>
  <conditionalFormatting sqref="D100">
    <cfRule type="expression" dxfId="2416" priority="4194">
      <formula>B100="Not Needed"</formula>
    </cfRule>
  </conditionalFormatting>
  <conditionalFormatting sqref="D100">
    <cfRule type="expression" dxfId="2415" priority="4195">
      <formula>B100="Not Needed"</formula>
    </cfRule>
  </conditionalFormatting>
  <conditionalFormatting sqref="D100">
    <cfRule type="expression" dxfId="2414" priority="4196">
      <formula>B100="Not Needed"</formula>
    </cfRule>
  </conditionalFormatting>
  <conditionalFormatting sqref="D100">
    <cfRule type="expression" dxfId="2413" priority="4197">
      <formula>B100="Not Needed"</formula>
    </cfRule>
  </conditionalFormatting>
  <conditionalFormatting sqref="D100">
    <cfRule type="expression" dxfId="2412" priority="4198">
      <formula>B100="Not Needed"</formula>
    </cfRule>
  </conditionalFormatting>
  <conditionalFormatting sqref="D100">
    <cfRule type="expression" dxfId="2411" priority="4199">
      <formula>B100="Not Needed"</formula>
    </cfRule>
  </conditionalFormatting>
  <conditionalFormatting sqref="D100">
    <cfRule type="expression" dxfId="2410" priority="4200">
      <formula>B100="Not Needed"</formula>
    </cfRule>
  </conditionalFormatting>
  <conditionalFormatting sqref="D100">
    <cfRule type="expression" dxfId="2409" priority="4201">
      <formula>B100="Not Needed"</formula>
    </cfRule>
  </conditionalFormatting>
  <conditionalFormatting sqref="D100">
    <cfRule type="expression" dxfId="2408" priority="4202">
      <formula>B100="Not Needed"</formula>
    </cfRule>
  </conditionalFormatting>
  <conditionalFormatting sqref="D101">
    <cfRule type="expression" dxfId="2407" priority="4203">
      <formula>B101="Not Needed"</formula>
    </cfRule>
  </conditionalFormatting>
  <conditionalFormatting sqref="D101">
    <cfRule type="expression" dxfId="2406" priority="4204">
      <formula>B101="Not Needed"</formula>
    </cfRule>
  </conditionalFormatting>
  <conditionalFormatting sqref="D101">
    <cfRule type="expression" dxfId="2405" priority="4205">
      <formula>B101="Not Needed"</formula>
    </cfRule>
  </conditionalFormatting>
  <conditionalFormatting sqref="D101">
    <cfRule type="expression" dxfId="2404" priority="4206">
      <formula>B101="Not Needed"</formula>
    </cfRule>
  </conditionalFormatting>
  <conditionalFormatting sqref="D101">
    <cfRule type="expression" dxfId="2403" priority="4207">
      <formula>B101="Not Needed"</formula>
    </cfRule>
  </conditionalFormatting>
  <conditionalFormatting sqref="D101">
    <cfRule type="expression" dxfId="2402" priority="4208">
      <formula>B101="Not Needed"</formula>
    </cfRule>
  </conditionalFormatting>
  <conditionalFormatting sqref="D101">
    <cfRule type="expression" dxfId="2401" priority="4209">
      <formula>B101="Not Needed"</formula>
    </cfRule>
  </conditionalFormatting>
  <conditionalFormatting sqref="D101">
    <cfRule type="expression" dxfId="2400" priority="4210">
      <formula>B101="Not Needed"</formula>
    </cfRule>
  </conditionalFormatting>
  <conditionalFormatting sqref="D101">
    <cfRule type="expression" dxfId="2399" priority="4211">
      <formula>B101="Not Needed"</formula>
    </cfRule>
  </conditionalFormatting>
  <conditionalFormatting sqref="D101">
    <cfRule type="expression" dxfId="2398" priority="4212">
      <formula>B101="Not Needed"</formula>
    </cfRule>
  </conditionalFormatting>
  <conditionalFormatting sqref="D102">
    <cfRule type="expression" dxfId="2397" priority="4213">
      <formula>B102="Not Needed"</formula>
    </cfRule>
  </conditionalFormatting>
  <conditionalFormatting sqref="D102">
    <cfRule type="expression" dxfId="2396" priority="4214">
      <formula>B102="Not Needed"</formula>
    </cfRule>
  </conditionalFormatting>
  <conditionalFormatting sqref="D102">
    <cfRule type="expression" dxfId="2395" priority="4215">
      <formula>B102="Not Needed"</formula>
    </cfRule>
  </conditionalFormatting>
  <conditionalFormatting sqref="D102">
    <cfRule type="expression" dxfId="2394" priority="4216">
      <formula>B102="Not Needed"</formula>
    </cfRule>
  </conditionalFormatting>
  <conditionalFormatting sqref="D102">
    <cfRule type="expression" dxfId="2393" priority="4217">
      <formula>B102="Not Needed"</formula>
    </cfRule>
  </conditionalFormatting>
  <conditionalFormatting sqref="D102">
    <cfRule type="expression" dxfId="2392" priority="4218">
      <formula>B102="Not Needed"</formula>
    </cfRule>
  </conditionalFormatting>
  <conditionalFormatting sqref="D102">
    <cfRule type="expression" dxfId="2391" priority="4219">
      <formula>B102="Not Needed"</formula>
    </cfRule>
  </conditionalFormatting>
  <conditionalFormatting sqref="D102">
    <cfRule type="expression" dxfId="2390" priority="4220">
      <formula>B102="Not Needed"</formula>
    </cfRule>
  </conditionalFormatting>
  <conditionalFormatting sqref="D102">
    <cfRule type="expression" dxfId="2389" priority="4221">
      <formula>B102="Not Needed"</formula>
    </cfRule>
  </conditionalFormatting>
  <conditionalFormatting sqref="D102">
    <cfRule type="expression" dxfId="2388" priority="4222">
      <formula>B102="Not Needed"</formula>
    </cfRule>
  </conditionalFormatting>
  <conditionalFormatting sqref="D103">
    <cfRule type="expression" dxfId="2387" priority="4223">
      <formula>B103="Not Needed"</formula>
    </cfRule>
  </conditionalFormatting>
  <conditionalFormatting sqref="D103">
    <cfRule type="expression" dxfId="2386" priority="4224">
      <formula>B103="Not Needed"</formula>
    </cfRule>
  </conditionalFormatting>
  <conditionalFormatting sqref="D103">
    <cfRule type="expression" dxfId="2385" priority="4225">
      <formula>B103="Not Needed"</formula>
    </cfRule>
  </conditionalFormatting>
  <conditionalFormatting sqref="D103">
    <cfRule type="expression" dxfId="2384" priority="4226">
      <formula>B103="Not Needed"</formula>
    </cfRule>
  </conditionalFormatting>
  <conditionalFormatting sqref="D103">
    <cfRule type="expression" dxfId="2383" priority="4227">
      <formula>B103="Not Needed"</formula>
    </cfRule>
  </conditionalFormatting>
  <conditionalFormatting sqref="D103">
    <cfRule type="expression" dxfId="2382" priority="4228">
      <formula>B103="Not Needed"</formula>
    </cfRule>
  </conditionalFormatting>
  <conditionalFormatting sqref="D103">
    <cfRule type="expression" dxfId="2381" priority="4229">
      <formula>B103="Not Needed"</formula>
    </cfRule>
  </conditionalFormatting>
  <conditionalFormatting sqref="D103">
    <cfRule type="expression" dxfId="2380" priority="4230">
      <formula>B103="Not Needed"</formula>
    </cfRule>
  </conditionalFormatting>
  <conditionalFormatting sqref="D103">
    <cfRule type="expression" dxfId="2379" priority="4231">
      <formula>B103="Not Needed"</formula>
    </cfRule>
  </conditionalFormatting>
  <conditionalFormatting sqref="D103">
    <cfRule type="expression" dxfId="2378" priority="4232">
      <formula>B103="Not Needed"</formula>
    </cfRule>
  </conditionalFormatting>
  <conditionalFormatting sqref="D104">
    <cfRule type="expression" dxfId="2377" priority="4233">
      <formula>B104="Not Needed"</formula>
    </cfRule>
  </conditionalFormatting>
  <conditionalFormatting sqref="D104">
    <cfRule type="expression" dxfId="2376" priority="4234">
      <formula>B104="Not Needed"</formula>
    </cfRule>
  </conditionalFormatting>
  <conditionalFormatting sqref="D104">
    <cfRule type="expression" dxfId="2375" priority="4235">
      <formula>B104="Not Needed"</formula>
    </cfRule>
  </conditionalFormatting>
  <conditionalFormatting sqref="D104">
    <cfRule type="expression" dxfId="2374" priority="4236">
      <formula>B104="Not Needed"</formula>
    </cfRule>
  </conditionalFormatting>
  <conditionalFormatting sqref="D104">
    <cfRule type="expression" dxfId="2373" priority="4237">
      <formula>B104="Not Needed"</formula>
    </cfRule>
  </conditionalFormatting>
  <conditionalFormatting sqref="D104">
    <cfRule type="expression" dxfId="2372" priority="4238">
      <formula>B104="Not Needed"</formula>
    </cfRule>
  </conditionalFormatting>
  <conditionalFormatting sqref="D104">
    <cfRule type="expression" dxfId="2371" priority="4239">
      <formula>B104="Not Needed"</formula>
    </cfRule>
  </conditionalFormatting>
  <conditionalFormatting sqref="D104">
    <cfRule type="expression" dxfId="2370" priority="4240">
      <formula>B104="Not Needed"</formula>
    </cfRule>
  </conditionalFormatting>
  <conditionalFormatting sqref="D104">
    <cfRule type="expression" dxfId="2369" priority="4241">
      <formula>B104="Not Needed"</formula>
    </cfRule>
  </conditionalFormatting>
  <conditionalFormatting sqref="D104">
    <cfRule type="expression" dxfId="2368" priority="4242">
      <formula>B104="Not Needed"</formula>
    </cfRule>
  </conditionalFormatting>
  <conditionalFormatting sqref="D105">
    <cfRule type="expression" dxfId="2367" priority="4243">
      <formula>B105="Not Needed"</formula>
    </cfRule>
  </conditionalFormatting>
  <conditionalFormatting sqref="D105">
    <cfRule type="expression" dxfId="2366" priority="4244">
      <formula>B105="Not Needed"</formula>
    </cfRule>
  </conditionalFormatting>
  <conditionalFormatting sqref="D105">
    <cfRule type="expression" dxfId="2365" priority="4245">
      <formula>B105="Not Needed"</formula>
    </cfRule>
  </conditionalFormatting>
  <conditionalFormatting sqref="D105">
    <cfRule type="expression" dxfId="2364" priority="4246">
      <formula>B105="Not Needed"</formula>
    </cfRule>
  </conditionalFormatting>
  <conditionalFormatting sqref="D105">
    <cfRule type="expression" dxfId="2363" priority="4247">
      <formula>B105="Not Needed"</formula>
    </cfRule>
  </conditionalFormatting>
  <conditionalFormatting sqref="D105">
    <cfRule type="expression" dxfId="2362" priority="4248">
      <formula>B105="Not Needed"</formula>
    </cfRule>
  </conditionalFormatting>
  <conditionalFormatting sqref="D105">
    <cfRule type="expression" dxfId="2361" priority="4249">
      <formula>B105="Not Needed"</formula>
    </cfRule>
  </conditionalFormatting>
  <conditionalFormatting sqref="D105">
    <cfRule type="expression" dxfId="2360" priority="4250">
      <formula>B105="Not Needed"</formula>
    </cfRule>
  </conditionalFormatting>
  <conditionalFormatting sqref="D105">
    <cfRule type="expression" dxfId="2359" priority="4251">
      <formula>B105="Not Needed"</formula>
    </cfRule>
  </conditionalFormatting>
  <conditionalFormatting sqref="D105">
    <cfRule type="expression" dxfId="2358" priority="4252">
      <formula>B105="Not Needed"</formula>
    </cfRule>
  </conditionalFormatting>
  <conditionalFormatting sqref="D106">
    <cfRule type="expression" dxfId="2357" priority="4253">
      <formula>B106="Not Needed"</formula>
    </cfRule>
  </conditionalFormatting>
  <conditionalFormatting sqref="D106">
    <cfRule type="expression" dxfId="2356" priority="4254">
      <formula>B106="Not Needed"</formula>
    </cfRule>
  </conditionalFormatting>
  <conditionalFormatting sqref="D106">
    <cfRule type="expression" dxfId="2355" priority="4255">
      <formula>B106="Not Needed"</formula>
    </cfRule>
  </conditionalFormatting>
  <conditionalFormatting sqref="D106">
    <cfRule type="expression" dxfId="2354" priority="4256">
      <formula>B106="Not Needed"</formula>
    </cfRule>
  </conditionalFormatting>
  <conditionalFormatting sqref="D106">
    <cfRule type="expression" dxfId="2353" priority="4257">
      <formula>B106="Not Needed"</formula>
    </cfRule>
  </conditionalFormatting>
  <conditionalFormatting sqref="D106">
    <cfRule type="expression" dxfId="2352" priority="4258">
      <formula>B106="Not Needed"</formula>
    </cfRule>
  </conditionalFormatting>
  <conditionalFormatting sqref="D106">
    <cfRule type="expression" dxfId="2351" priority="4259">
      <formula>B106="Not Needed"</formula>
    </cfRule>
  </conditionalFormatting>
  <conditionalFormatting sqref="D106">
    <cfRule type="expression" dxfId="2350" priority="4260">
      <formula>B106="Not Needed"</formula>
    </cfRule>
  </conditionalFormatting>
  <conditionalFormatting sqref="D106">
    <cfRule type="expression" dxfId="2349" priority="4261">
      <formula>B106="Not Needed"</formula>
    </cfRule>
  </conditionalFormatting>
  <conditionalFormatting sqref="D106">
    <cfRule type="expression" dxfId="2348" priority="4262">
      <formula>B106="Not Needed"</formula>
    </cfRule>
  </conditionalFormatting>
  <conditionalFormatting sqref="D108">
    <cfRule type="expression" dxfId="2347" priority="4263">
      <formula>B108="Not Needed"</formula>
    </cfRule>
  </conditionalFormatting>
  <conditionalFormatting sqref="D108">
    <cfRule type="expression" dxfId="2346" priority="4264">
      <formula>B108="Not Needed"</formula>
    </cfRule>
  </conditionalFormatting>
  <conditionalFormatting sqref="D108">
    <cfRule type="expression" dxfId="2345" priority="4265">
      <formula>B108="Not Needed"</formula>
    </cfRule>
  </conditionalFormatting>
  <conditionalFormatting sqref="D108">
    <cfRule type="expression" dxfId="2344" priority="4266">
      <formula>B108="Not Needed"</formula>
    </cfRule>
  </conditionalFormatting>
  <conditionalFormatting sqref="D108">
    <cfRule type="expression" dxfId="2343" priority="4267">
      <formula>B108="Not Needed"</formula>
    </cfRule>
  </conditionalFormatting>
  <conditionalFormatting sqref="D108">
    <cfRule type="expression" dxfId="2342" priority="4268">
      <formula>B108="Not Needed"</formula>
    </cfRule>
  </conditionalFormatting>
  <conditionalFormatting sqref="D108">
    <cfRule type="expression" dxfId="2341" priority="4269">
      <formula>B108="Not Needed"</formula>
    </cfRule>
  </conditionalFormatting>
  <conditionalFormatting sqref="D108">
    <cfRule type="expression" dxfId="2340" priority="4270">
      <formula>B108="Not Needed"</formula>
    </cfRule>
  </conditionalFormatting>
  <conditionalFormatting sqref="D108">
    <cfRule type="expression" dxfId="2339" priority="4271">
      <formula>B108="Not Needed"</formula>
    </cfRule>
  </conditionalFormatting>
  <conditionalFormatting sqref="D108">
    <cfRule type="expression" dxfId="2338" priority="4272">
      <formula>B108="Not Needed"</formula>
    </cfRule>
  </conditionalFormatting>
  <conditionalFormatting sqref="E88">
    <cfRule type="expression" dxfId="2337" priority="4273">
      <formula>B88="In Progress"</formula>
    </cfRule>
    <cfRule type="expression" dxfId="2336" priority="4274">
      <formula>B88="Not Needed"</formula>
    </cfRule>
    <cfRule type="expression" dxfId="2335" priority="4275">
      <formula>AND(E88&gt;=TODAY(), E88&lt;=(TODAY()+7), OR(B88="No",B88="In progress", B88=""))</formula>
    </cfRule>
    <cfRule type="expression" dxfId="2334" priority="4276">
      <formula>AND(E88&lt;TODAY(),OR(B88="No",B88="In progress", B88=""))</formula>
    </cfRule>
    <cfRule type="expression" dxfId="2333" priority="4277">
      <formula>B88="Yes"</formula>
    </cfRule>
  </conditionalFormatting>
  <conditionalFormatting sqref="E88">
    <cfRule type="expression" dxfId="2332" priority="4278">
      <formula>B88="In Progress"</formula>
    </cfRule>
    <cfRule type="expression" dxfId="2331" priority="4279">
      <formula>B88="Not Needed"</formula>
    </cfRule>
    <cfRule type="expression" dxfId="2330" priority="4280">
      <formula>AND(E88&gt;=TODAY(), E88&lt;=(TODAY()+7), OR(B88="No",B88="In progress", B88=""))</formula>
    </cfRule>
    <cfRule type="expression" dxfId="2329" priority="4281">
      <formula>AND(E88&lt;TODAY(),OR(B88="No",B88="In progress", B88=""))</formula>
    </cfRule>
    <cfRule type="expression" dxfId="2328" priority="4282">
      <formula>B88="Yes"</formula>
    </cfRule>
  </conditionalFormatting>
  <conditionalFormatting sqref="E88">
    <cfRule type="expression" dxfId="2327" priority="4283">
      <formula>B88="In Progress"</formula>
    </cfRule>
    <cfRule type="expression" dxfId="2326" priority="4284">
      <formula>B88="Not Needed"</formula>
    </cfRule>
    <cfRule type="expression" dxfId="2325" priority="4285">
      <formula>AND(E88&gt;=TODAY(), E88&lt;=(TODAY()+7), OR(B88="No",B88="In progress", B88=""))</formula>
    </cfRule>
    <cfRule type="expression" dxfId="2324" priority="4286">
      <formula>AND(E88&lt;TODAY(),OR(B88="No",B88="In progress", B88=""))</formula>
    </cfRule>
    <cfRule type="expression" dxfId="2323" priority="4287">
      <formula>B88="Yes"</formula>
    </cfRule>
  </conditionalFormatting>
  <conditionalFormatting sqref="E88">
    <cfRule type="expression" dxfId="2322" priority="4288">
      <formula>B88="In Progress"</formula>
    </cfRule>
    <cfRule type="expression" dxfId="2321" priority="4289">
      <formula>B88="Not Needed"</formula>
    </cfRule>
    <cfRule type="expression" dxfId="2320" priority="4290">
      <formula>AND(E88&gt;=TODAY(), E88&lt;=(TODAY()+7), OR(B88="No",B88="In progress", B88=""))</formula>
    </cfRule>
    <cfRule type="expression" dxfId="2319" priority="4291">
      <formula>AND(E88&lt;TODAY(),OR(B88="No",B88="In progress", B88=""))</formula>
    </cfRule>
    <cfRule type="expression" dxfId="2318" priority="4292">
      <formula>B88="Yes"</formula>
    </cfRule>
  </conditionalFormatting>
  <conditionalFormatting sqref="E88">
    <cfRule type="expression" dxfId="2317" priority="4293">
      <formula>B88="In Progress"</formula>
    </cfRule>
    <cfRule type="expression" dxfId="2316" priority="4294">
      <formula>B88="Not Needed"</formula>
    </cfRule>
    <cfRule type="expression" dxfId="2315" priority="4295">
      <formula>AND(E88&gt;=TODAY(), E88&lt;=(TODAY()+7), OR(B88="No",B88="In progress", B88=""))</formula>
    </cfRule>
    <cfRule type="expression" dxfId="2314" priority="4296">
      <formula>AND(E88&lt;TODAY(),OR(B88="No",B88="In progress", B88=""))</formula>
    </cfRule>
    <cfRule type="expression" dxfId="2313" priority="4297">
      <formula>B88="Yes"</formula>
    </cfRule>
  </conditionalFormatting>
  <conditionalFormatting sqref="E88">
    <cfRule type="expression" dxfId="2312" priority="4298">
      <formula>B88="In Progress"</formula>
    </cfRule>
    <cfRule type="expression" dxfId="2311" priority="4299">
      <formula>B88="Not Needed"</formula>
    </cfRule>
    <cfRule type="expression" dxfId="2310" priority="4300">
      <formula>AND(E88&gt;=TODAY(), E88&lt;=(TODAY()+7), OR(B88="No",B88="In progress", B88=""))</formula>
    </cfRule>
    <cfRule type="expression" dxfId="2309" priority="4301">
      <formula>AND(E88&lt;TODAY(),OR(B88="No",B88="In progress", B88=""))</formula>
    </cfRule>
    <cfRule type="expression" dxfId="2308" priority="4302">
      <formula>B88="Yes"</formula>
    </cfRule>
  </conditionalFormatting>
  <conditionalFormatting sqref="E88">
    <cfRule type="expression" dxfId="2307" priority="4303">
      <formula>B88="In Progress"</formula>
    </cfRule>
    <cfRule type="expression" dxfId="2306" priority="4304">
      <formula>B88="Not Needed"</formula>
    </cfRule>
    <cfRule type="expression" dxfId="2305" priority="4305">
      <formula>AND(E88&gt;=TODAY(), E88&lt;=(TODAY()+7), OR(B88="No",B88="In progress", B88=""))</formula>
    </cfRule>
    <cfRule type="expression" dxfId="2304" priority="4306">
      <formula>AND(E88&lt;TODAY(),OR(B88="No",B88="In progress", B88=""))</formula>
    </cfRule>
    <cfRule type="expression" dxfId="2303" priority="4307">
      <formula>B88="Yes"</formula>
    </cfRule>
  </conditionalFormatting>
  <conditionalFormatting sqref="E88">
    <cfRule type="expression" dxfId="2302" priority="4308">
      <formula>B88="In Progress"</formula>
    </cfRule>
    <cfRule type="expression" dxfId="2301" priority="4309">
      <formula>B88="Not Needed"</formula>
    </cfRule>
    <cfRule type="expression" dxfId="2300" priority="4310">
      <formula>AND(E88&gt;=TODAY(), E88&lt;=(TODAY()+7), OR(B88="No",B88="In progress", B88=""))</formula>
    </cfRule>
    <cfRule type="expression" dxfId="2299" priority="4311">
      <formula>AND(E88&lt;TODAY(),OR(B88="No",B88="In progress", B88=""))</formula>
    </cfRule>
    <cfRule type="expression" dxfId="2298" priority="4312">
      <formula>B88="Yes"</formula>
    </cfRule>
  </conditionalFormatting>
  <conditionalFormatting sqref="E88">
    <cfRule type="expression" dxfId="2297" priority="4313">
      <formula>B88="In Progress"</formula>
    </cfRule>
    <cfRule type="expression" dxfId="2296" priority="4314">
      <formula>B88="Not Needed"</formula>
    </cfRule>
    <cfRule type="expression" dxfId="2295" priority="4315">
      <formula>AND(E88&gt;=TODAY(), E88&lt;=(TODAY()+7), OR(B88="No",B88="In progress", B88=""))</formula>
    </cfRule>
    <cfRule type="expression" dxfId="2294" priority="4316">
      <formula>AND(E88&lt;TODAY(),OR(B88="No",B88="In progress", B88=""))</formula>
    </cfRule>
    <cfRule type="expression" dxfId="2293" priority="4317">
      <formula>B88="Yes"</formula>
    </cfRule>
  </conditionalFormatting>
  <conditionalFormatting sqref="E88">
    <cfRule type="expression" dxfId="2292" priority="4318">
      <formula>B88="In Progress"</formula>
    </cfRule>
    <cfRule type="expression" dxfId="2291" priority="4319">
      <formula>B88="Not Needed"</formula>
    </cfRule>
    <cfRule type="expression" dxfId="2290" priority="4320">
      <formula>AND(E88&gt;=TODAY(), E88&lt;=(TODAY()+7), OR(B88="No",B88="In progress", B88=""))</formula>
    </cfRule>
    <cfRule type="expression" dxfId="2289" priority="4321">
      <formula>AND(E88&lt;TODAY(),OR(B88="No",B88="In progress", B88=""))</formula>
    </cfRule>
    <cfRule type="expression" dxfId="2288" priority="4322">
      <formula>B88="Yes"</formula>
    </cfRule>
  </conditionalFormatting>
  <conditionalFormatting sqref="E89">
    <cfRule type="expression" dxfId="2287" priority="4323">
      <formula>B89="In Progress"</formula>
    </cfRule>
    <cfRule type="expression" dxfId="2286" priority="4324">
      <formula>B89="Not Needed"</formula>
    </cfRule>
    <cfRule type="expression" dxfId="2285" priority="4325">
      <formula>AND(E89&gt;=TODAY(), E89&lt;=(TODAY()+7), OR(B89="No",B89="In progress", B89=""))</formula>
    </cfRule>
    <cfRule type="expression" dxfId="2284" priority="4326">
      <formula>AND(E89&lt;TODAY(),OR(B89="No",B89="In progress", B89=""))</formula>
    </cfRule>
    <cfRule type="expression" dxfId="2283" priority="4327">
      <formula>B89="Yes"</formula>
    </cfRule>
  </conditionalFormatting>
  <conditionalFormatting sqref="E89">
    <cfRule type="expression" dxfId="2282" priority="4328">
      <formula>B89="In Progress"</formula>
    </cfRule>
    <cfRule type="expression" dxfId="2281" priority="4329">
      <formula>B89="Not Needed"</formula>
    </cfRule>
    <cfRule type="expression" dxfId="2280" priority="4330">
      <formula>AND(E89&gt;=TODAY(), E89&lt;=(TODAY()+7), OR(B89="No",B89="In progress", B89=""))</formula>
    </cfRule>
    <cfRule type="expression" dxfId="2279" priority="4331">
      <formula>AND(E89&lt;TODAY(),OR(B89="No",B89="In progress", B89=""))</formula>
    </cfRule>
    <cfRule type="expression" dxfId="2278" priority="4332">
      <formula>B89="Yes"</formula>
    </cfRule>
  </conditionalFormatting>
  <conditionalFormatting sqref="E89">
    <cfRule type="expression" dxfId="2277" priority="4333">
      <formula>B89="In Progress"</formula>
    </cfRule>
    <cfRule type="expression" dxfId="2276" priority="4334">
      <formula>B89="Not Needed"</formula>
    </cfRule>
    <cfRule type="expression" dxfId="2275" priority="4335">
      <formula>AND(E89&gt;=TODAY(), E89&lt;=(TODAY()+7), OR(B89="No",B89="In progress", B89=""))</formula>
    </cfRule>
    <cfRule type="expression" dxfId="2274" priority="4336">
      <formula>AND(E89&lt;TODAY(),OR(B89="No",B89="In progress", B89=""))</formula>
    </cfRule>
    <cfRule type="expression" dxfId="2273" priority="4337">
      <formula>B89="Yes"</formula>
    </cfRule>
  </conditionalFormatting>
  <conditionalFormatting sqref="E89">
    <cfRule type="expression" dxfId="2272" priority="4338">
      <formula>B89="In Progress"</formula>
    </cfRule>
    <cfRule type="expression" dxfId="2271" priority="4339">
      <formula>B89="Not Needed"</formula>
    </cfRule>
    <cfRule type="expression" dxfId="2270" priority="4340">
      <formula>AND(E89&gt;=TODAY(), E89&lt;=(TODAY()+7), OR(B89="No",B89="In progress", B89=""))</formula>
    </cfRule>
    <cfRule type="expression" dxfId="2269" priority="4341">
      <formula>AND(E89&lt;TODAY(),OR(B89="No",B89="In progress", B89=""))</formula>
    </cfRule>
    <cfRule type="expression" dxfId="2268" priority="4342">
      <formula>B89="Yes"</formula>
    </cfRule>
  </conditionalFormatting>
  <conditionalFormatting sqref="E89">
    <cfRule type="expression" dxfId="2267" priority="4343">
      <formula>B89="In Progress"</formula>
    </cfRule>
    <cfRule type="expression" dxfId="2266" priority="4344">
      <formula>B89="Not Needed"</formula>
    </cfRule>
    <cfRule type="expression" dxfId="2265" priority="4345">
      <formula>AND(E89&gt;=TODAY(), E89&lt;=(TODAY()+7), OR(B89="No",B89="In progress", B89=""))</formula>
    </cfRule>
    <cfRule type="expression" dxfId="2264" priority="4346">
      <formula>AND(E89&lt;TODAY(),OR(B89="No",B89="In progress", B89=""))</formula>
    </cfRule>
    <cfRule type="expression" dxfId="2263" priority="4347">
      <formula>B89="Yes"</formula>
    </cfRule>
  </conditionalFormatting>
  <conditionalFormatting sqref="E89">
    <cfRule type="expression" dxfId="2262" priority="4348">
      <formula>B89="In Progress"</formula>
    </cfRule>
    <cfRule type="expression" dxfId="2261" priority="4349">
      <formula>B89="Not Needed"</formula>
    </cfRule>
    <cfRule type="expression" dxfId="2260" priority="4350">
      <formula>AND(E89&gt;=TODAY(), E89&lt;=(TODAY()+7), OR(B89="No",B89="In progress", B89=""))</formula>
    </cfRule>
    <cfRule type="expression" dxfId="2259" priority="4351">
      <formula>AND(E89&lt;TODAY(),OR(B89="No",B89="In progress", B89=""))</formula>
    </cfRule>
    <cfRule type="expression" dxfId="2258" priority="4352">
      <formula>B89="Yes"</formula>
    </cfRule>
  </conditionalFormatting>
  <conditionalFormatting sqref="E89">
    <cfRule type="expression" dxfId="2257" priority="4353">
      <formula>B89="In Progress"</formula>
    </cfRule>
    <cfRule type="expression" dxfId="2256" priority="4354">
      <formula>B89="Not Needed"</formula>
    </cfRule>
    <cfRule type="expression" dxfId="2255" priority="4355">
      <formula>AND(E89&gt;=TODAY(), E89&lt;=(TODAY()+7), OR(B89="No",B89="In progress", B89=""))</formula>
    </cfRule>
    <cfRule type="expression" dxfId="2254" priority="4356">
      <formula>AND(E89&lt;TODAY(),OR(B89="No",B89="In progress", B89=""))</formula>
    </cfRule>
    <cfRule type="expression" dxfId="2253" priority="4357">
      <formula>B89="Yes"</formula>
    </cfRule>
  </conditionalFormatting>
  <conditionalFormatting sqref="E89">
    <cfRule type="expression" dxfId="2252" priority="4358">
      <formula>B89="In Progress"</formula>
    </cfRule>
    <cfRule type="expression" dxfId="2251" priority="4359">
      <formula>B89="Not Needed"</formula>
    </cfRule>
    <cfRule type="expression" dxfId="2250" priority="4360">
      <formula>AND(E89&gt;=TODAY(), E89&lt;=(TODAY()+7), OR(B89="No",B89="In progress", B89=""))</formula>
    </cfRule>
    <cfRule type="expression" dxfId="2249" priority="4361">
      <formula>AND(E89&lt;TODAY(),OR(B89="No",B89="In progress", B89=""))</formula>
    </cfRule>
    <cfRule type="expression" dxfId="2248" priority="4362">
      <formula>B89="Yes"</formula>
    </cfRule>
  </conditionalFormatting>
  <conditionalFormatting sqref="E89">
    <cfRule type="expression" dxfId="2247" priority="4363">
      <formula>B89="In Progress"</formula>
    </cfRule>
    <cfRule type="expression" dxfId="2246" priority="4364">
      <formula>B89="Not Needed"</formula>
    </cfRule>
    <cfRule type="expression" dxfId="2245" priority="4365">
      <formula>AND(E89&gt;=TODAY(), E89&lt;=(TODAY()+7), OR(B89="No",B89="In progress", B89=""))</formula>
    </cfRule>
    <cfRule type="expression" dxfId="2244" priority="4366">
      <formula>AND(E89&lt;TODAY(),OR(B89="No",B89="In progress", B89=""))</formula>
    </cfRule>
    <cfRule type="expression" dxfId="2243" priority="4367">
      <formula>B89="Yes"</formula>
    </cfRule>
  </conditionalFormatting>
  <conditionalFormatting sqref="E89">
    <cfRule type="expression" dxfId="2242" priority="4368">
      <formula>B89="In Progress"</formula>
    </cfRule>
    <cfRule type="expression" dxfId="2241" priority="4369">
      <formula>B89="Not Needed"</formula>
    </cfRule>
    <cfRule type="expression" dxfId="2240" priority="4370">
      <formula>AND(E89&gt;=TODAY(), E89&lt;=(TODAY()+7), OR(B89="No",B89="In progress", B89=""))</formula>
    </cfRule>
    <cfRule type="expression" dxfId="2239" priority="4371">
      <formula>AND(E89&lt;TODAY(),OR(B89="No",B89="In progress", B89=""))</formula>
    </cfRule>
    <cfRule type="expression" dxfId="2238" priority="4372">
      <formula>B89="Yes"</formula>
    </cfRule>
  </conditionalFormatting>
  <conditionalFormatting sqref="E90">
    <cfRule type="expression" dxfId="2237" priority="4373">
      <formula>B90="In Progress"</formula>
    </cfRule>
    <cfRule type="expression" dxfId="2236" priority="4374">
      <formula>B90="Not Needed"</formula>
    </cfRule>
    <cfRule type="expression" dxfId="2235" priority="4375">
      <formula>AND(E90&gt;=TODAY(), E90&lt;=(TODAY()+7), OR(B90="No",B90="In progress", B90=""))</formula>
    </cfRule>
    <cfRule type="expression" dxfId="2234" priority="4376">
      <formula>AND(E90&lt;TODAY(),OR(B90="No",B90="In progress", B90=""))</formula>
    </cfRule>
    <cfRule type="expression" dxfId="2233" priority="4377">
      <formula>B90="Yes"</formula>
    </cfRule>
  </conditionalFormatting>
  <conditionalFormatting sqref="E90">
    <cfRule type="expression" dxfId="2232" priority="4378">
      <formula>B90="In Progress"</formula>
    </cfRule>
    <cfRule type="expression" dxfId="2231" priority="4379">
      <formula>B90="Not Needed"</formula>
    </cfRule>
    <cfRule type="expression" dxfId="2230" priority="4380">
      <formula>AND(E90&gt;=TODAY(), E90&lt;=(TODAY()+7), OR(B90="No",B90="In progress", B90=""))</formula>
    </cfRule>
    <cfRule type="expression" dxfId="2229" priority="4381">
      <formula>AND(E90&lt;TODAY(),OR(B90="No",B90="In progress", B90=""))</formula>
    </cfRule>
    <cfRule type="expression" dxfId="2228" priority="4382">
      <formula>B90="Yes"</formula>
    </cfRule>
  </conditionalFormatting>
  <conditionalFormatting sqref="E90">
    <cfRule type="expression" dxfId="2227" priority="4383">
      <formula>B90="In Progress"</formula>
    </cfRule>
    <cfRule type="expression" dxfId="2226" priority="4384">
      <formula>B90="Not Needed"</formula>
    </cfRule>
    <cfRule type="expression" dxfId="2225" priority="4385">
      <formula>AND(E90&gt;=TODAY(), E90&lt;=(TODAY()+7), OR(B90="No",B90="In progress", B90=""))</formula>
    </cfRule>
    <cfRule type="expression" dxfId="2224" priority="4386">
      <formula>AND(E90&lt;TODAY(),OR(B90="No",B90="In progress", B90=""))</formula>
    </cfRule>
    <cfRule type="expression" dxfId="2223" priority="4387">
      <formula>B90="Yes"</formula>
    </cfRule>
  </conditionalFormatting>
  <conditionalFormatting sqref="E90">
    <cfRule type="expression" dxfId="2222" priority="4388">
      <formula>B90="In Progress"</formula>
    </cfRule>
    <cfRule type="expression" dxfId="2221" priority="4389">
      <formula>B90="Not Needed"</formula>
    </cfRule>
    <cfRule type="expression" dxfId="2220" priority="4390">
      <formula>AND(E90&gt;=TODAY(), E90&lt;=(TODAY()+7), OR(B90="No",B90="In progress", B90=""))</formula>
    </cfRule>
    <cfRule type="expression" dxfId="2219" priority="4391">
      <formula>AND(E90&lt;TODAY(),OR(B90="No",B90="In progress", B90=""))</formula>
    </cfRule>
    <cfRule type="expression" dxfId="2218" priority="4392">
      <formula>B90="Yes"</formula>
    </cfRule>
  </conditionalFormatting>
  <conditionalFormatting sqref="E90">
    <cfRule type="expression" dxfId="2217" priority="4393">
      <formula>B90="In Progress"</formula>
    </cfRule>
    <cfRule type="expression" dxfId="2216" priority="4394">
      <formula>B90="Not Needed"</formula>
    </cfRule>
    <cfRule type="expression" dxfId="2215" priority="4395">
      <formula>AND(E90&gt;=TODAY(), E90&lt;=(TODAY()+7), OR(B90="No",B90="In progress", B90=""))</formula>
    </cfRule>
    <cfRule type="expression" dxfId="2214" priority="4396">
      <formula>AND(E90&lt;TODAY(),OR(B90="No",B90="In progress", B90=""))</formula>
    </cfRule>
    <cfRule type="expression" dxfId="2213" priority="4397">
      <formula>B90="Yes"</formula>
    </cfRule>
  </conditionalFormatting>
  <conditionalFormatting sqref="E90">
    <cfRule type="expression" dxfId="2212" priority="4398">
      <formula>B90="In Progress"</formula>
    </cfRule>
    <cfRule type="expression" dxfId="2211" priority="4399">
      <formula>B90="Not Needed"</formula>
    </cfRule>
    <cfRule type="expression" dxfId="2210" priority="4400">
      <formula>AND(E90&gt;=TODAY(), E90&lt;=(TODAY()+7), OR(B90="No",B90="In progress", B90=""))</formula>
    </cfRule>
    <cfRule type="expression" dxfId="2209" priority="4401">
      <formula>AND(E90&lt;TODAY(),OR(B90="No",B90="In progress", B90=""))</formula>
    </cfRule>
    <cfRule type="expression" dxfId="2208" priority="4402">
      <formula>B90="Yes"</formula>
    </cfRule>
  </conditionalFormatting>
  <conditionalFormatting sqref="E90">
    <cfRule type="expression" dxfId="2207" priority="4403">
      <formula>B90="In Progress"</formula>
    </cfRule>
    <cfRule type="expression" dxfId="2206" priority="4404">
      <formula>B90="Not Needed"</formula>
    </cfRule>
    <cfRule type="expression" dxfId="2205" priority="4405">
      <formula>AND(E90&gt;=TODAY(), E90&lt;=(TODAY()+7), OR(B90="No",B90="In progress", B90=""))</formula>
    </cfRule>
    <cfRule type="expression" dxfId="2204" priority="4406">
      <formula>AND(E90&lt;TODAY(),OR(B90="No",B90="In progress", B90=""))</formula>
    </cfRule>
    <cfRule type="expression" dxfId="2203" priority="4407">
      <formula>B90="Yes"</formula>
    </cfRule>
  </conditionalFormatting>
  <conditionalFormatting sqref="E90">
    <cfRule type="expression" dxfId="2202" priority="4408">
      <formula>B90="In Progress"</formula>
    </cfRule>
    <cfRule type="expression" dxfId="2201" priority="4409">
      <formula>B90="Not Needed"</formula>
    </cfRule>
    <cfRule type="expression" dxfId="2200" priority="4410">
      <formula>AND(E90&gt;=TODAY(), E90&lt;=(TODAY()+7), OR(B90="No",B90="In progress", B90=""))</formula>
    </cfRule>
    <cfRule type="expression" dxfId="2199" priority="4411">
      <formula>AND(E90&lt;TODAY(),OR(B90="No",B90="In progress", B90=""))</formula>
    </cfRule>
    <cfRule type="expression" dxfId="2198" priority="4412">
      <formula>B90="Yes"</formula>
    </cfRule>
  </conditionalFormatting>
  <conditionalFormatting sqref="E90">
    <cfRule type="expression" dxfId="2197" priority="4413">
      <formula>B90="In Progress"</formula>
    </cfRule>
    <cfRule type="expression" dxfId="2196" priority="4414">
      <formula>B90="Not Needed"</formula>
    </cfRule>
    <cfRule type="expression" dxfId="2195" priority="4415">
      <formula>AND(E90&gt;=TODAY(), E90&lt;=(TODAY()+7), OR(B90="No",B90="In progress", B90=""))</formula>
    </cfRule>
    <cfRule type="expression" dxfId="2194" priority="4416">
      <formula>AND(E90&lt;TODAY(),OR(B90="No",B90="In progress", B90=""))</formula>
    </cfRule>
    <cfRule type="expression" dxfId="2193" priority="4417">
      <formula>B90="Yes"</formula>
    </cfRule>
  </conditionalFormatting>
  <conditionalFormatting sqref="E90">
    <cfRule type="expression" dxfId="2192" priority="4418">
      <formula>B90="In Progress"</formula>
    </cfRule>
    <cfRule type="expression" dxfId="2191" priority="4419">
      <formula>B90="Not Needed"</formula>
    </cfRule>
    <cfRule type="expression" dxfId="2190" priority="4420">
      <formula>AND(E90&gt;=TODAY(), E90&lt;=(TODAY()+7), OR(B90="No",B90="In progress", B90=""))</formula>
    </cfRule>
    <cfRule type="expression" dxfId="2189" priority="4421">
      <formula>AND(E90&lt;TODAY(),OR(B90="No",B90="In progress", B90=""))</formula>
    </cfRule>
    <cfRule type="expression" dxfId="2188" priority="4422">
      <formula>B90="Yes"</formula>
    </cfRule>
  </conditionalFormatting>
  <conditionalFormatting sqref="E91">
    <cfRule type="expression" dxfId="2187" priority="4423">
      <formula>B91="In Progress"</formula>
    </cfRule>
    <cfRule type="expression" dxfId="2186" priority="4424">
      <formula>B91="Not Needed"</formula>
    </cfRule>
    <cfRule type="expression" dxfId="2185" priority="4425">
      <formula>AND(E91&gt;=TODAY(), E91&lt;=(TODAY()+7), OR(B91="No",B91="In progress", B91=""))</formula>
    </cfRule>
    <cfRule type="expression" dxfId="2184" priority="4426">
      <formula>AND(E91&lt;TODAY(),OR(B91="No",B91="In progress", B91=""))</formula>
    </cfRule>
    <cfRule type="expression" dxfId="2183" priority="4427">
      <formula>B91="Yes"</formula>
    </cfRule>
  </conditionalFormatting>
  <conditionalFormatting sqref="E91">
    <cfRule type="expression" dxfId="2182" priority="4428">
      <formula>B91="In Progress"</formula>
    </cfRule>
    <cfRule type="expression" dxfId="2181" priority="4429">
      <formula>B91="Not Needed"</formula>
    </cfRule>
    <cfRule type="expression" dxfId="2180" priority="4430">
      <formula>AND(E91&gt;=TODAY(), E91&lt;=(TODAY()+7), OR(B91="No",B91="In progress", B91=""))</formula>
    </cfRule>
    <cfRule type="expression" dxfId="2179" priority="4431">
      <formula>AND(E91&lt;TODAY(),OR(B91="No",B91="In progress", B91=""))</formula>
    </cfRule>
    <cfRule type="expression" dxfId="2178" priority="4432">
      <formula>B91="Yes"</formula>
    </cfRule>
  </conditionalFormatting>
  <conditionalFormatting sqref="E91">
    <cfRule type="expression" dxfId="2177" priority="4433">
      <formula>B91="In Progress"</formula>
    </cfRule>
    <cfRule type="expression" dxfId="2176" priority="4434">
      <formula>B91="Not Needed"</formula>
    </cfRule>
    <cfRule type="expression" dxfId="2175" priority="4435">
      <formula>AND(E91&gt;=TODAY(), E91&lt;=(TODAY()+7), OR(B91="No",B91="In progress", B91=""))</formula>
    </cfRule>
    <cfRule type="expression" dxfId="2174" priority="4436">
      <formula>AND(E91&lt;TODAY(),OR(B91="No",B91="In progress", B91=""))</formula>
    </cfRule>
    <cfRule type="expression" dxfId="2173" priority="4437">
      <formula>B91="Yes"</formula>
    </cfRule>
  </conditionalFormatting>
  <conditionalFormatting sqref="E91">
    <cfRule type="expression" dxfId="2172" priority="4438">
      <formula>B91="In Progress"</formula>
    </cfRule>
    <cfRule type="expression" dxfId="2171" priority="4439">
      <formula>B91="Not Needed"</formula>
    </cfRule>
    <cfRule type="expression" dxfId="2170" priority="4440">
      <formula>AND(E91&gt;=TODAY(), E91&lt;=(TODAY()+7), OR(B91="No",B91="In progress", B91=""))</formula>
    </cfRule>
    <cfRule type="expression" dxfId="2169" priority="4441">
      <formula>AND(E91&lt;TODAY(),OR(B91="No",B91="In progress", B91=""))</formula>
    </cfRule>
    <cfRule type="expression" dxfId="2168" priority="4442">
      <formula>B91="Yes"</formula>
    </cfRule>
  </conditionalFormatting>
  <conditionalFormatting sqref="E91">
    <cfRule type="expression" dxfId="2167" priority="4443">
      <formula>B91="In Progress"</formula>
    </cfRule>
    <cfRule type="expression" dxfId="2166" priority="4444">
      <formula>B91="Not Needed"</formula>
    </cfRule>
    <cfRule type="expression" dxfId="2165" priority="4445">
      <formula>AND(E91&gt;=TODAY(), E91&lt;=(TODAY()+7), OR(B91="No",B91="In progress", B91=""))</formula>
    </cfRule>
    <cfRule type="expression" dxfId="2164" priority="4446">
      <formula>AND(E91&lt;TODAY(),OR(B91="No",B91="In progress", B91=""))</formula>
    </cfRule>
    <cfRule type="expression" dxfId="2163" priority="4447">
      <formula>B91="Yes"</formula>
    </cfRule>
  </conditionalFormatting>
  <conditionalFormatting sqref="E91">
    <cfRule type="expression" dxfId="2162" priority="4448">
      <formula>B91="In Progress"</formula>
    </cfRule>
    <cfRule type="expression" dxfId="2161" priority="4449">
      <formula>B91="Not Needed"</formula>
    </cfRule>
    <cfRule type="expression" dxfId="2160" priority="4450">
      <formula>AND(E91&gt;=TODAY(), E91&lt;=(TODAY()+7), OR(B91="No",B91="In progress", B91=""))</formula>
    </cfRule>
    <cfRule type="expression" dxfId="2159" priority="4451">
      <formula>AND(E91&lt;TODAY(),OR(B91="No",B91="In progress", B91=""))</formula>
    </cfRule>
    <cfRule type="expression" dxfId="2158" priority="4452">
      <formula>B91="Yes"</formula>
    </cfRule>
  </conditionalFormatting>
  <conditionalFormatting sqref="E91">
    <cfRule type="expression" dxfId="2157" priority="4453">
      <formula>B91="In Progress"</formula>
    </cfRule>
    <cfRule type="expression" dxfId="2156" priority="4454">
      <formula>B91="Not Needed"</formula>
    </cfRule>
    <cfRule type="expression" dxfId="2155" priority="4455">
      <formula>AND(E91&gt;=TODAY(), E91&lt;=(TODAY()+7), OR(B91="No",B91="In progress", B91=""))</formula>
    </cfRule>
    <cfRule type="expression" dxfId="2154" priority="4456">
      <formula>AND(E91&lt;TODAY(),OR(B91="No",B91="In progress", B91=""))</formula>
    </cfRule>
    <cfRule type="expression" dxfId="2153" priority="4457">
      <formula>B91="Yes"</formula>
    </cfRule>
  </conditionalFormatting>
  <conditionalFormatting sqref="E91">
    <cfRule type="expression" dxfId="2152" priority="4458">
      <formula>B91="In Progress"</formula>
    </cfRule>
    <cfRule type="expression" dxfId="2151" priority="4459">
      <formula>B91="Not Needed"</formula>
    </cfRule>
    <cfRule type="expression" dxfId="2150" priority="4460">
      <formula>AND(E91&gt;=TODAY(), E91&lt;=(TODAY()+7), OR(B91="No",B91="In progress", B91=""))</formula>
    </cfRule>
    <cfRule type="expression" dxfId="2149" priority="4461">
      <formula>AND(E91&lt;TODAY(),OR(B91="No",B91="In progress", B91=""))</formula>
    </cfRule>
    <cfRule type="expression" dxfId="2148" priority="4462">
      <formula>B91="Yes"</formula>
    </cfRule>
  </conditionalFormatting>
  <conditionalFormatting sqref="E91">
    <cfRule type="expression" dxfId="2147" priority="4463">
      <formula>B91="In Progress"</formula>
    </cfRule>
    <cfRule type="expression" dxfId="2146" priority="4464">
      <formula>B91="Not Needed"</formula>
    </cfRule>
    <cfRule type="expression" dxfId="2145" priority="4465">
      <formula>AND(E91&gt;=TODAY(), E91&lt;=(TODAY()+7), OR(B91="No",B91="In progress", B91=""))</formula>
    </cfRule>
    <cfRule type="expression" dxfId="2144" priority="4466">
      <formula>AND(E91&lt;TODAY(),OR(B91="No",B91="In progress", B91=""))</formula>
    </cfRule>
    <cfRule type="expression" dxfId="2143" priority="4467">
      <formula>B91="Yes"</formula>
    </cfRule>
  </conditionalFormatting>
  <conditionalFormatting sqref="E91">
    <cfRule type="expression" dxfId="2142" priority="4468">
      <formula>B91="In Progress"</formula>
    </cfRule>
    <cfRule type="expression" dxfId="2141" priority="4469">
      <formula>B91="Not Needed"</formula>
    </cfRule>
    <cfRule type="expression" dxfId="2140" priority="4470">
      <formula>AND(E91&gt;=TODAY(), E91&lt;=(TODAY()+7), OR(B91="No",B91="In progress", B91=""))</formula>
    </cfRule>
    <cfRule type="expression" dxfId="2139" priority="4471">
      <formula>AND(E91&lt;TODAY(),OR(B91="No",B91="In progress", B91=""))</formula>
    </cfRule>
    <cfRule type="expression" dxfId="2138" priority="4472">
      <formula>B91="Yes"</formula>
    </cfRule>
  </conditionalFormatting>
  <conditionalFormatting sqref="E92">
    <cfRule type="expression" dxfId="2137" priority="4473">
      <formula>B92="In Progress"</formula>
    </cfRule>
    <cfRule type="expression" dxfId="2136" priority="4474">
      <formula>B92="Not Needed"</formula>
    </cfRule>
    <cfRule type="expression" dxfId="2135" priority="4475">
      <formula>AND(E92&gt;=TODAY(), E92&lt;=(TODAY()+7), OR(B92="No",B92="In progress", B92=""))</formula>
    </cfRule>
    <cfRule type="expression" dxfId="2134" priority="4476">
      <formula>AND(E92&lt;TODAY(),OR(B92="No",B92="In progress", B92=""))</formula>
    </cfRule>
    <cfRule type="expression" dxfId="2133" priority="4477">
      <formula>B92="Yes"</formula>
    </cfRule>
  </conditionalFormatting>
  <conditionalFormatting sqref="E92">
    <cfRule type="expression" dxfId="2132" priority="4478">
      <formula>B92="In Progress"</formula>
    </cfRule>
    <cfRule type="expression" dxfId="2131" priority="4479">
      <formula>B92="Not Needed"</formula>
    </cfRule>
    <cfRule type="expression" dxfId="2130" priority="4480">
      <formula>AND(E92&gt;=TODAY(), E92&lt;=(TODAY()+7), OR(B92="No",B92="In progress", B92=""))</formula>
    </cfRule>
    <cfRule type="expression" dxfId="2129" priority="4481">
      <formula>AND(E92&lt;TODAY(),OR(B92="No",B92="In progress", B92=""))</formula>
    </cfRule>
    <cfRule type="expression" dxfId="2128" priority="4482">
      <formula>B92="Yes"</formula>
    </cfRule>
  </conditionalFormatting>
  <conditionalFormatting sqref="E92">
    <cfRule type="expression" dxfId="2127" priority="4483">
      <formula>B92="In Progress"</formula>
    </cfRule>
    <cfRule type="expression" dxfId="2126" priority="4484">
      <formula>B92="Not Needed"</formula>
    </cfRule>
    <cfRule type="expression" dxfId="2125" priority="4485">
      <formula>AND(E92&gt;=TODAY(), E92&lt;=(TODAY()+7), OR(B92="No",B92="In progress", B92=""))</formula>
    </cfRule>
    <cfRule type="expression" dxfId="2124" priority="4486">
      <formula>AND(E92&lt;TODAY(),OR(B92="No",B92="In progress", B92=""))</formula>
    </cfRule>
    <cfRule type="expression" dxfId="2123" priority="4487">
      <formula>B92="Yes"</formula>
    </cfRule>
  </conditionalFormatting>
  <conditionalFormatting sqref="E92">
    <cfRule type="expression" dxfId="2122" priority="4488">
      <formula>B92="In Progress"</formula>
    </cfRule>
    <cfRule type="expression" dxfId="2121" priority="4489">
      <formula>B92="Not Needed"</formula>
    </cfRule>
    <cfRule type="expression" dxfId="2120" priority="4490">
      <formula>AND(E92&gt;=TODAY(), E92&lt;=(TODAY()+7), OR(B92="No",B92="In progress", B92=""))</formula>
    </cfRule>
    <cfRule type="expression" dxfId="2119" priority="4491">
      <formula>AND(E92&lt;TODAY(),OR(B92="No",B92="In progress", B92=""))</formula>
    </cfRule>
    <cfRule type="expression" dxfId="2118" priority="4492">
      <formula>B92="Yes"</formula>
    </cfRule>
  </conditionalFormatting>
  <conditionalFormatting sqref="E92">
    <cfRule type="expression" dxfId="2117" priority="4493">
      <formula>B92="In Progress"</formula>
    </cfRule>
    <cfRule type="expression" dxfId="2116" priority="4494">
      <formula>B92="Not Needed"</formula>
    </cfRule>
    <cfRule type="expression" dxfId="2115" priority="4495">
      <formula>AND(E92&gt;=TODAY(), E92&lt;=(TODAY()+7), OR(B92="No",B92="In progress", B92=""))</formula>
    </cfRule>
    <cfRule type="expression" dxfId="2114" priority="4496">
      <formula>AND(E92&lt;TODAY(),OR(B92="No",B92="In progress", B92=""))</formula>
    </cfRule>
    <cfRule type="expression" dxfId="2113" priority="4497">
      <formula>B92="Yes"</formula>
    </cfRule>
  </conditionalFormatting>
  <conditionalFormatting sqref="E92">
    <cfRule type="expression" dxfId="2112" priority="4498">
      <formula>B92="In Progress"</formula>
    </cfRule>
    <cfRule type="expression" dxfId="2111" priority="4499">
      <formula>B92="Not Needed"</formula>
    </cfRule>
    <cfRule type="expression" dxfId="2110" priority="4500">
      <formula>AND(E92&gt;=TODAY(), E92&lt;=(TODAY()+7), OR(B92="No",B92="In progress", B92=""))</formula>
    </cfRule>
    <cfRule type="expression" dxfId="2109" priority="4501">
      <formula>AND(E92&lt;TODAY(),OR(B92="No",B92="In progress", B92=""))</formula>
    </cfRule>
    <cfRule type="expression" dxfId="2108" priority="4502">
      <formula>B92="Yes"</formula>
    </cfRule>
  </conditionalFormatting>
  <conditionalFormatting sqref="E92">
    <cfRule type="expression" dxfId="2107" priority="4503">
      <formula>B92="In Progress"</formula>
    </cfRule>
    <cfRule type="expression" dxfId="2106" priority="4504">
      <formula>B92="Not Needed"</formula>
    </cfRule>
    <cfRule type="expression" dxfId="2105" priority="4505">
      <formula>AND(E92&gt;=TODAY(), E92&lt;=(TODAY()+7), OR(B92="No",B92="In progress", B92=""))</formula>
    </cfRule>
    <cfRule type="expression" dxfId="2104" priority="4506">
      <formula>AND(E92&lt;TODAY(),OR(B92="No",B92="In progress", B92=""))</formula>
    </cfRule>
    <cfRule type="expression" dxfId="2103" priority="4507">
      <formula>B92="Yes"</formula>
    </cfRule>
  </conditionalFormatting>
  <conditionalFormatting sqref="E92">
    <cfRule type="expression" dxfId="2102" priority="4508">
      <formula>B92="In Progress"</formula>
    </cfRule>
    <cfRule type="expression" dxfId="2101" priority="4509">
      <formula>B92="Not Needed"</formula>
    </cfRule>
    <cfRule type="expression" dxfId="2100" priority="4510">
      <formula>AND(E92&gt;=TODAY(), E92&lt;=(TODAY()+7), OR(B92="No",B92="In progress", B92=""))</formula>
    </cfRule>
    <cfRule type="expression" dxfId="2099" priority="4511">
      <formula>AND(E92&lt;TODAY(),OR(B92="No",B92="In progress", B92=""))</formula>
    </cfRule>
    <cfRule type="expression" dxfId="2098" priority="4512">
      <formula>B92="Yes"</formula>
    </cfRule>
  </conditionalFormatting>
  <conditionalFormatting sqref="E92">
    <cfRule type="expression" dxfId="2097" priority="4513">
      <formula>B92="In Progress"</formula>
    </cfRule>
    <cfRule type="expression" dxfId="2096" priority="4514">
      <formula>B92="Not Needed"</formula>
    </cfRule>
    <cfRule type="expression" dxfId="2095" priority="4515">
      <formula>AND(E92&gt;=TODAY(), E92&lt;=(TODAY()+7), OR(B92="No",B92="In progress", B92=""))</formula>
    </cfRule>
    <cfRule type="expression" dxfId="2094" priority="4516">
      <formula>AND(E92&lt;TODAY(),OR(B92="No",B92="In progress", B92=""))</formula>
    </cfRule>
    <cfRule type="expression" dxfId="2093" priority="4517">
      <formula>B92="Yes"</formula>
    </cfRule>
  </conditionalFormatting>
  <conditionalFormatting sqref="E92">
    <cfRule type="expression" dxfId="2092" priority="4518">
      <formula>B92="In Progress"</formula>
    </cfRule>
    <cfRule type="expression" dxfId="2091" priority="4519">
      <formula>B92="Not Needed"</formula>
    </cfRule>
    <cfRule type="expression" dxfId="2090" priority="4520">
      <formula>AND(E92&gt;=TODAY(), E92&lt;=(TODAY()+7), OR(B92="No",B92="In progress", B92=""))</formula>
    </cfRule>
    <cfRule type="expression" dxfId="2089" priority="4521">
      <formula>AND(E92&lt;TODAY(),OR(B92="No",B92="In progress", B92=""))</formula>
    </cfRule>
    <cfRule type="expression" dxfId="2088" priority="4522">
      <formula>B92="Yes"</formula>
    </cfRule>
  </conditionalFormatting>
  <conditionalFormatting sqref="E93">
    <cfRule type="expression" dxfId="2087" priority="4523">
      <formula>B93="In Progress"</formula>
    </cfRule>
    <cfRule type="expression" dxfId="2086" priority="4524">
      <formula>B93="Not Needed"</formula>
    </cfRule>
    <cfRule type="expression" dxfId="2085" priority="4525">
      <formula>AND(E93&gt;=TODAY(), E93&lt;=(TODAY()+7), OR(B93="No",B93="In progress", B93=""))</formula>
    </cfRule>
    <cfRule type="expression" dxfId="2084" priority="4526">
      <formula>AND(E93&lt;TODAY(),OR(B93="No",B93="In progress", B93=""))</formula>
    </cfRule>
    <cfRule type="expression" dxfId="2083" priority="4527">
      <formula>B93="Yes"</formula>
    </cfRule>
  </conditionalFormatting>
  <conditionalFormatting sqref="E93">
    <cfRule type="expression" dxfId="2082" priority="4528">
      <formula>B93="In Progress"</formula>
    </cfRule>
    <cfRule type="expression" dxfId="2081" priority="4529">
      <formula>B93="Not Needed"</formula>
    </cfRule>
    <cfRule type="expression" dxfId="2080" priority="4530">
      <formula>AND(E93&gt;=TODAY(), E93&lt;=(TODAY()+7), OR(B93="No",B93="In progress", B93=""))</formula>
    </cfRule>
    <cfRule type="expression" dxfId="2079" priority="4531">
      <formula>AND(E93&lt;TODAY(),OR(B93="No",B93="In progress", B93=""))</formula>
    </cfRule>
    <cfRule type="expression" dxfId="2078" priority="4532">
      <formula>B93="Yes"</formula>
    </cfRule>
  </conditionalFormatting>
  <conditionalFormatting sqref="E93">
    <cfRule type="expression" dxfId="2077" priority="4533">
      <formula>B93="In Progress"</formula>
    </cfRule>
    <cfRule type="expression" dxfId="2076" priority="4534">
      <formula>B93="Not Needed"</formula>
    </cfRule>
    <cfRule type="expression" dxfId="2075" priority="4535">
      <formula>AND(E93&gt;=TODAY(), E93&lt;=(TODAY()+7), OR(B93="No",B93="In progress", B93=""))</formula>
    </cfRule>
    <cfRule type="expression" dxfId="2074" priority="4536">
      <formula>AND(E93&lt;TODAY(),OR(B93="No",B93="In progress", B93=""))</formula>
    </cfRule>
    <cfRule type="expression" dxfId="2073" priority="4537">
      <formula>B93="Yes"</formula>
    </cfRule>
  </conditionalFormatting>
  <conditionalFormatting sqref="E93">
    <cfRule type="expression" dxfId="2072" priority="4538">
      <formula>B93="In Progress"</formula>
    </cfRule>
    <cfRule type="expression" dxfId="2071" priority="4539">
      <formula>B93="Not Needed"</formula>
    </cfRule>
    <cfRule type="expression" dxfId="2070" priority="4540">
      <formula>AND(E93&gt;=TODAY(), E93&lt;=(TODAY()+7), OR(B93="No",B93="In progress", B93=""))</formula>
    </cfRule>
    <cfRule type="expression" dxfId="2069" priority="4541">
      <formula>AND(E93&lt;TODAY(),OR(B93="No",B93="In progress", B93=""))</formula>
    </cfRule>
    <cfRule type="expression" dxfId="2068" priority="4542">
      <formula>B93="Yes"</formula>
    </cfRule>
  </conditionalFormatting>
  <conditionalFormatting sqref="E93">
    <cfRule type="expression" dxfId="2067" priority="4543">
      <formula>B93="In Progress"</formula>
    </cfRule>
    <cfRule type="expression" dxfId="2066" priority="4544">
      <formula>B93="Not Needed"</formula>
    </cfRule>
    <cfRule type="expression" dxfId="2065" priority="4545">
      <formula>AND(E93&gt;=TODAY(), E93&lt;=(TODAY()+7), OR(B93="No",B93="In progress", B93=""))</formula>
    </cfRule>
    <cfRule type="expression" dxfId="2064" priority="4546">
      <formula>AND(E93&lt;TODAY(),OR(B93="No",B93="In progress", B93=""))</formula>
    </cfRule>
    <cfRule type="expression" dxfId="2063" priority="4547">
      <formula>B93="Yes"</formula>
    </cfRule>
  </conditionalFormatting>
  <conditionalFormatting sqref="E93">
    <cfRule type="expression" dxfId="2062" priority="4548">
      <formula>B93="In Progress"</formula>
    </cfRule>
    <cfRule type="expression" dxfId="2061" priority="4549">
      <formula>B93="Not Needed"</formula>
    </cfRule>
    <cfRule type="expression" dxfId="2060" priority="4550">
      <formula>AND(E93&gt;=TODAY(), E93&lt;=(TODAY()+7), OR(B93="No",B93="In progress", B93=""))</formula>
    </cfRule>
    <cfRule type="expression" dxfId="2059" priority="4551">
      <formula>AND(E93&lt;TODAY(),OR(B93="No",B93="In progress", B93=""))</formula>
    </cfRule>
    <cfRule type="expression" dxfId="2058" priority="4552">
      <formula>B93="Yes"</formula>
    </cfRule>
  </conditionalFormatting>
  <conditionalFormatting sqref="E93">
    <cfRule type="expression" dxfId="2057" priority="4553">
      <formula>B93="In Progress"</formula>
    </cfRule>
    <cfRule type="expression" dxfId="2056" priority="4554">
      <formula>B93="Not Needed"</formula>
    </cfRule>
    <cfRule type="expression" dxfId="2055" priority="4555">
      <formula>AND(E93&gt;=TODAY(), E93&lt;=(TODAY()+7), OR(B93="No",B93="In progress", B93=""))</formula>
    </cfRule>
    <cfRule type="expression" dxfId="2054" priority="4556">
      <formula>AND(E93&lt;TODAY(),OR(B93="No",B93="In progress", B93=""))</formula>
    </cfRule>
    <cfRule type="expression" dxfId="2053" priority="4557">
      <formula>B93="Yes"</formula>
    </cfRule>
  </conditionalFormatting>
  <conditionalFormatting sqref="E93">
    <cfRule type="expression" dxfId="2052" priority="4558">
      <formula>B93="In Progress"</formula>
    </cfRule>
    <cfRule type="expression" dxfId="2051" priority="4559">
      <formula>B93="Not Needed"</formula>
    </cfRule>
    <cfRule type="expression" dxfId="2050" priority="4560">
      <formula>AND(E93&gt;=TODAY(), E93&lt;=(TODAY()+7), OR(B93="No",B93="In progress", B93=""))</formula>
    </cfRule>
    <cfRule type="expression" dxfId="2049" priority="4561">
      <formula>AND(E93&lt;TODAY(),OR(B93="No",B93="In progress", B93=""))</formula>
    </cfRule>
    <cfRule type="expression" dxfId="2048" priority="4562">
      <formula>B93="Yes"</formula>
    </cfRule>
  </conditionalFormatting>
  <conditionalFormatting sqref="E93">
    <cfRule type="expression" dxfId="2047" priority="4563">
      <formula>B93="In Progress"</formula>
    </cfRule>
    <cfRule type="expression" dxfId="2046" priority="4564">
      <formula>B93="Not Needed"</formula>
    </cfRule>
    <cfRule type="expression" dxfId="2045" priority="4565">
      <formula>AND(E93&gt;=TODAY(), E93&lt;=(TODAY()+7), OR(B93="No",B93="In progress", B93=""))</formula>
    </cfRule>
    <cfRule type="expression" dxfId="2044" priority="4566">
      <formula>AND(E93&lt;TODAY(),OR(B93="No",B93="In progress", B93=""))</formula>
    </cfRule>
    <cfRule type="expression" dxfId="2043" priority="4567">
      <formula>B93="Yes"</formula>
    </cfRule>
  </conditionalFormatting>
  <conditionalFormatting sqref="E93">
    <cfRule type="expression" dxfId="2042" priority="4568">
      <formula>B93="In Progress"</formula>
    </cfRule>
    <cfRule type="expression" dxfId="2041" priority="4569">
      <formula>B93="Not Needed"</formula>
    </cfRule>
    <cfRule type="expression" dxfId="2040" priority="4570">
      <formula>AND(E93&gt;=TODAY(), E93&lt;=(TODAY()+7), OR(B93="No",B93="In progress", B93=""))</formula>
    </cfRule>
    <cfRule type="expression" dxfId="2039" priority="4571">
      <formula>AND(E93&lt;TODAY(),OR(B93="No",B93="In progress", B93=""))</formula>
    </cfRule>
    <cfRule type="expression" dxfId="2038" priority="4572">
      <formula>B93="Yes"</formula>
    </cfRule>
  </conditionalFormatting>
  <conditionalFormatting sqref="E94">
    <cfRule type="expression" dxfId="2037" priority="4573">
      <formula>B94="In Progress"</formula>
    </cfRule>
    <cfRule type="expression" dxfId="2036" priority="4574">
      <formula>B94="Not Needed"</formula>
    </cfRule>
    <cfRule type="expression" dxfId="2035" priority="4575">
      <formula>AND(E94&gt;=TODAY(), E94&lt;=(TODAY()+7), OR(B94="No",B94="In progress", B94=""))</formula>
    </cfRule>
    <cfRule type="expression" dxfId="2034" priority="4576">
      <formula>AND(E94&lt;TODAY(),OR(B94="No",B94="In progress", B94=""))</formula>
    </cfRule>
    <cfRule type="expression" dxfId="2033" priority="4577">
      <formula>B94="Yes"</formula>
    </cfRule>
  </conditionalFormatting>
  <conditionalFormatting sqref="E94">
    <cfRule type="expression" dxfId="2032" priority="4578">
      <formula>B94="In Progress"</formula>
    </cfRule>
    <cfRule type="expression" dxfId="2031" priority="4579">
      <formula>B94="Not Needed"</formula>
    </cfRule>
    <cfRule type="expression" dxfId="2030" priority="4580">
      <formula>AND(E94&gt;=TODAY(), E94&lt;=(TODAY()+7), OR(B94="No",B94="In progress", B94=""))</formula>
    </cfRule>
    <cfRule type="expression" dxfId="2029" priority="4581">
      <formula>AND(E94&lt;TODAY(),OR(B94="No",B94="In progress", B94=""))</formula>
    </cfRule>
    <cfRule type="expression" dxfId="2028" priority="4582">
      <formula>B94="Yes"</formula>
    </cfRule>
  </conditionalFormatting>
  <conditionalFormatting sqref="E94">
    <cfRule type="expression" dxfId="2027" priority="4583">
      <formula>B94="In Progress"</formula>
    </cfRule>
    <cfRule type="expression" dxfId="2026" priority="4584">
      <formula>B94="Not Needed"</formula>
    </cfRule>
    <cfRule type="expression" dxfId="2025" priority="4585">
      <formula>AND(E94&gt;=TODAY(), E94&lt;=(TODAY()+7), OR(B94="No",B94="In progress", B94=""))</formula>
    </cfRule>
    <cfRule type="expression" dxfId="2024" priority="4586">
      <formula>AND(E94&lt;TODAY(),OR(B94="No",B94="In progress", B94=""))</formula>
    </cfRule>
    <cfRule type="expression" dxfId="2023" priority="4587">
      <formula>B94="Yes"</formula>
    </cfRule>
  </conditionalFormatting>
  <conditionalFormatting sqref="E94">
    <cfRule type="expression" dxfId="2022" priority="4588">
      <formula>B94="In Progress"</formula>
    </cfRule>
    <cfRule type="expression" dxfId="2021" priority="4589">
      <formula>B94="Not Needed"</formula>
    </cfRule>
    <cfRule type="expression" dxfId="2020" priority="4590">
      <formula>AND(E94&gt;=TODAY(), E94&lt;=(TODAY()+7), OR(B94="No",B94="In progress", B94=""))</formula>
    </cfRule>
    <cfRule type="expression" dxfId="2019" priority="4591">
      <formula>AND(E94&lt;TODAY(),OR(B94="No",B94="In progress", B94=""))</formula>
    </cfRule>
    <cfRule type="expression" dxfId="2018" priority="4592">
      <formula>B94="Yes"</formula>
    </cfRule>
  </conditionalFormatting>
  <conditionalFormatting sqref="E94">
    <cfRule type="expression" dxfId="2017" priority="4593">
      <formula>B94="In Progress"</formula>
    </cfRule>
    <cfRule type="expression" dxfId="2016" priority="4594">
      <formula>B94="Not Needed"</formula>
    </cfRule>
    <cfRule type="expression" dxfId="2015" priority="4595">
      <formula>AND(E94&gt;=TODAY(), E94&lt;=(TODAY()+7), OR(B94="No",B94="In progress", B94=""))</formula>
    </cfRule>
    <cfRule type="expression" dxfId="2014" priority="4596">
      <formula>AND(E94&lt;TODAY(),OR(B94="No",B94="In progress", B94=""))</formula>
    </cfRule>
    <cfRule type="expression" dxfId="2013" priority="4597">
      <formula>B94="Yes"</formula>
    </cfRule>
  </conditionalFormatting>
  <conditionalFormatting sqref="E94">
    <cfRule type="expression" dxfId="2012" priority="4598">
      <formula>B94="In Progress"</formula>
    </cfRule>
    <cfRule type="expression" dxfId="2011" priority="4599">
      <formula>B94="Not Needed"</formula>
    </cfRule>
    <cfRule type="expression" dxfId="2010" priority="4600">
      <formula>AND(E94&gt;=TODAY(), E94&lt;=(TODAY()+7), OR(B94="No",B94="In progress", B94=""))</formula>
    </cfRule>
    <cfRule type="expression" dxfId="2009" priority="4601">
      <formula>AND(E94&lt;TODAY(),OR(B94="No",B94="In progress", B94=""))</formula>
    </cfRule>
    <cfRule type="expression" dxfId="2008" priority="4602">
      <formula>B94="Yes"</formula>
    </cfRule>
  </conditionalFormatting>
  <conditionalFormatting sqref="E94">
    <cfRule type="expression" dxfId="2007" priority="4603">
      <formula>B94="In Progress"</formula>
    </cfRule>
    <cfRule type="expression" dxfId="2006" priority="4604">
      <formula>B94="Not Needed"</formula>
    </cfRule>
    <cfRule type="expression" dxfId="2005" priority="4605">
      <formula>AND(E94&gt;=TODAY(), E94&lt;=(TODAY()+7), OR(B94="No",B94="In progress", B94=""))</formula>
    </cfRule>
    <cfRule type="expression" dxfId="2004" priority="4606">
      <formula>AND(E94&lt;TODAY(),OR(B94="No",B94="In progress", B94=""))</formula>
    </cfRule>
    <cfRule type="expression" dxfId="2003" priority="4607">
      <formula>B94="Yes"</formula>
    </cfRule>
  </conditionalFormatting>
  <conditionalFormatting sqref="E94">
    <cfRule type="expression" dxfId="2002" priority="4608">
      <formula>B94="In Progress"</formula>
    </cfRule>
    <cfRule type="expression" dxfId="2001" priority="4609">
      <formula>B94="Not Needed"</formula>
    </cfRule>
    <cfRule type="expression" dxfId="2000" priority="4610">
      <formula>AND(E94&gt;=TODAY(), E94&lt;=(TODAY()+7), OR(B94="No",B94="In progress", B94=""))</formula>
    </cfRule>
    <cfRule type="expression" dxfId="1999" priority="4611">
      <formula>AND(E94&lt;TODAY(),OR(B94="No",B94="In progress", B94=""))</formula>
    </cfRule>
    <cfRule type="expression" dxfId="1998" priority="4612">
      <formula>B94="Yes"</formula>
    </cfRule>
  </conditionalFormatting>
  <conditionalFormatting sqref="E94">
    <cfRule type="expression" dxfId="1997" priority="4613">
      <formula>B94="In Progress"</formula>
    </cfRule>
    <cfRule type="expression" dxfId="1996" priority="4614">
      <formula>B94="Not Needed"</formula>
    </cfRule>
    <cfRule type="expression" dxfId="1995" priority="4615">
      <formula>AND(E94&gt;=TODAY(), E94&lt;=(TODAY()+7), OR(B94="No",B94="In progress", B94=""))</formula>
    </cfRule>
    <cfRule type="expression" dxfId="1994" priority="4616">
      <formula>AND(E94&lt;TODAY(),OR(B94="No",B94="In progress", B94=""))</formula>
    </cfRule>
    <cfRule type="expression" dxfId="1993" priority="4617">
      <formula>B94="Yes"</formula>
    </cfRule>
  </conditionalFormatting>
  <conditionalFormatting sqref="E94">
    <cfRule type="expression" dxfId="1992" priority="4618">
      <formula>B94="In Progress"</formula>
    </cfRule>
    <cfRule type="expression" dxfId="1991" priority="4619">
      <formula>B94="Not Needed"</formula>
    </cfRule>
    <cfRule type="expression" dxfId="1990" priority="4620">
      <formula>AND(E94&gt;=TODAY(), E94&lt;=(TODAY()+7), OR(B94="No",B94="In progress", B94=""))</formula>
    </cfRule>
    <cfRule type="expression" dxfId="1989" priority="4621">
      <formula>AND(E94&lt;TODAY(),OR(B94="No",B94="In progress", B94=""))</formula>
    </cfRule>
    <cfRule type="expression" dxfId="1988" priority="4622">
      <formula>B94="Yes"</formula>
    </cfRule>
  </conditionalFormatting>
  <conditionalFormatting sqref="E95">
    <cfRule type="expression" dxfId="1987" priority="4623">
      <formula>B95="In Progress"</formula>
    </cfRule>
    <cfRule type="expression" dxfId="1986" priority="4624">
      <formula>B95="Not Needed"</formula>
    </cfRule>
    <cfRule type="expression" dxfId="1985" priority="4625">
      <formula>AND(E95&gt;=TODAY(), E95&lt;=(TODAY()+7), OR(B95="No",B95="In progress", B95=""))</formula>
    </cfRule>
    <cfRule type="expression" dxfId="1984" priority="4626">
      <formula>AND(E95&lt;TODAY(),OR(B95="No",B95="In progress", B95=""))</formula>
    </cfRule>
    <cfRule type="expression" dxfId="1983" priority="4627">
      <formula>B95="Yes"</formula>
    </cfRule>
  </conditionalFormatting>
  <conditionalFormatting sqref="E95">
    <cfRule type="expression" dxfId="1982" priority="4628">
      <formula>B95="In Progress"</formula>
    </cfRule>
    <cfRule type="expression" dxfId="1981" priority="4629">
      <formula>B95="Not Needed"</formula>
    </cfRule>
    <cfRule type="expression" dxfId="1980" priority="4630">
      <formula>AND(E95&gt;=TODAY(), E95&lt;=(TODAY()+7), OR(B95="No",B95="In progress", B95=""))</formula>
    </cfRule>
    <cfRule type="expression" dxfId="1979" priority="4631">
      <formula>AND(E95&lt;TODAY(),OR(B95="No",B95="In progress", B95=""))</formula>
    </cfRule>
    <cfRule type="expression" dxfId="1978" priority="4632">
      <formula>B95="Yes"</formula>
    </cfRule>
  </conditionalFormatting>
  <conditionalFormatting sqref="E95">
    <cfRule type="expression" dxfId="1977" priority="4633">
      <formula>B95="In Progress"</formula>
    </cfRule>
    <cfRule type="expression" dxfId="1976" priority="4634">
      <formula>B95="Not Needed"</formula>
    </cfRule>
    <cfRule type="expression" dxfId="1975" priority="4635">
      <formula>AND(E95&gt;=TODAY(), E95&lt;=(TODAY()+7), OR(B95="No",B95="In progress", B95=""))</formula>
    </cfRule>
    <cfRule type="expression" dxfId="1974" priority="4636">
      <formula>AND(E95&lt;TODAY(),OR(B95="No",B95="In progress", B95=""))</formula>
    </cfRule>
    <cfRule type="expression" dxfId="1973" priority="4637">
      <formula>B95="Yes"</formula>
    </cfRule>
  </conditionalFormatting>
  <conditionalFormatting sqref="E95">
    <cfRule type="expression" dxfId="1972" priority="4638">
      <formula>B95="In Progress"</formula>
    </cfRule>
    <cfRule type="expression" dxfId="1971" priority="4639">
      <formula>B95="Not Needed"</formula>
    </cfRule>
    <cfRule type="expression" dxfId="1970" priority="4640">
      <formula>AND(E95&gt;=TODAY(), E95&lt;=(TODAY()+7), OR(B95="No",B95="In progress", B95=""))</formula>
    </cfRule>
    <cfRule type="expression" dxfId="1969" priority="4641">
      <formula>AND(E95&lt;TODAY(),OR(B95="No",B95="In progress", B95=""))</formula>
    </cfRule>
    <cfRule type="expression" dxfId="1968" priority="4642">
      <formula>B95="Yes"</formula>
    </cfRule>
  </conditionalFormatting>
  <conditionalFormatting sqref="E95">
    <cfRule type="expression" dxfId="1967" priority="4643">
      <formula>B95="In Progress"</formula>
    </cfRule>
    <cfRule type="expression" dxfId="1966" priority="4644">
      <formula>B95="Not Needed"</formula>
    </cfRule>
    <cfRule type="expression" dxfId="1965" priority="4645">
      <formula>AND(E95&gt;=TODAY(), E95&lt;=(TODAY()+7), OR(B95="No",B95="In progress", B95=""))</formula>
    </cfRule>
    <cfRule type="expression" dxfId="1964" priority="4646">
      <formula>AND(E95&lt;TODAY(),OR(B95="No",B95="In progress", B95=""))</formula>
    </cfRule>
    <cfRule type="expression" dxfId="1963" priority="4647">
      <formula>B95="Yes"</formula>
    </cfRule>
  </conditionalFormatting>
  <conditionalFormatting sqref="E95">
    <cfRule type="expression" dxfId="1962" priority="4648">
      <formula>B95="In Progress"</formula>
    </cfRule>
    <cfRule type="expression" dxfId="1961" priority="4649">
      <formula>B95="Not Needed"</formula>
    </cfRule>
    <cfRule type="expression" dxfId="1960" priority="4650">
      <formula>AND(E95&gt;=TODAY(), E95&lt;=(TODAY()+7), OR(B95="No",B95="In progress", B95=""))</formula>
    </cfRule>
    <cfRule type="expression" dxfId="1959" priority="4651">
      <formula>AND(E95&lt;TODAY(),OR(B95="No",B95="In progress", B95=""))</formula>
    </cfRule>
    <cfRule type="expression" dxfId="1958" priority="4652">
      <formula>B95="Yes"</formula>
    </cfRule>
  </conditionalFormatting>
  <conditionalFormatting sqref="E95">
    <cfRule type="expression" dxfId="1957" priority="4653">
      <formula>B95="In Progress"</formula>
    </cfRule>
    <cfRule type="expression" dxfId="1956" priority="4654">
      <formula>B95="Not Needed"</formula>
    </cfRule>
    <cfRule type="expression" dxfId="1955" priority="4655">
      <formula>AND(E95&gt;=TODAY(), E95&lt;=(TODAY()+7), OR(B95="No",B95="In progress", B95=""))</formula>
    </cfRule>
    <cfRule type="expression" dxfId="1954" priority="4656">
      <formula>AND(E95&lt;TODAY(),OR(B95="No",B95="In progress", B95=""))</formula>
    </cfRule>
    <cfRule type="expression" dxfId="1953" priority="4657">
      <formula>B95="Yes"</formula>
    </cfRule>
  </conditionalFormatting>
  <conditionalFormatting sqref="E95">
    <cfRule type="expression" dxfId="1952" priority="4658">
      <formula>B95="In Progress"</formula>
    </cfRule>
    <cfRule type="expression" dxfId="1951" priority="4659">
      <formula>B95="Not Needed"</formula>
    </cfRule>
    <cfRule type="expression" dxfId="1950" priority="4660">
      <formula>AND(E95&gt;=TODAY(), E95&lt;=(TODAY()+7), OR(B95="No",B95="In progress", B95=""))</formula>
    </cfRule>
    <cfRule type="expression" dxfId="1949" priority="4661">
      <formula>AND(E95&lt;TODAY(),OR(B95="No",B95="In progress", B95=""))</formula>
    </cfRule>
    <cfRule type="expression" dxfId="1948" priority="4662">
      <formula>B95="Yes"</formula>
    </cfRule>
  </conditionalFormatting>
  <conditionalFormatting sqref="E95">
    <cfRule type="expression" dxfId="1947" priority="4663">
      <formula>B95="In Progress"</formula>
    </cfRule>
    <cfRule type="expression" dxfId="1946" priority="4664">
      <formula>B95="Not Needed"</formula>
    </cfRule>
    <cfRule type="expression" dxfId="1945" priority="4665">
      <formula>AND(E95&gt;=TODAY(), E95&lt;=(TODAY()+7), OR(B95="No",B95="In progress", B95=""))</formula>
    </cfRule>
    <cfRule type="expression" dxfId="1944" priority="4666">
      <formula>AND(E95&lt;TODAY(),OR(B95="No",B95="In progress", B95=""))</formula>
    </cfRule>
    <cfRule type="expression" dxfId="1943" priority="4667">
      <formula>B95="Yes"</formula>
    </cfRule>
  </conditionalFormatting>
  <conditionalFormatting sqref="E95">
    <cfRule type="expression" dxfId="1942" priority="4668">
      <formula>B95="In Progress"</formula>
    </cfRule>
    <cfRule type="expression" dxfId="1941" priority="4669">
      <formula>B95="Not Needed"</formula>
    </cfRule>
    <cfRule type="expression" dxfId="1940" priority="4670">
      <formula>AND(E95&gt;=TODAY(), E95&lt;=(TODAY()+7), OR(B95="No",B95="In progress", B95=""))</formula>
    </cfRule>
    <cfRule type="expression" dxfId="1939" priority="4671">
      <formula>AND(E95&lt;TODAY(),OR(B95="No",B95="In progress", B95=""))</formula>
    </cfRule>
    <cfRule type="expression" dxfId="1938" priority="4672">
      <formula>B95="Yes"</formula>
    </cfRule>
  </conditionalFormatting>
  <conditionalFormatting sqref="E96">
    <cfRule type="expression" dxfId="1937" priority="4673">
      <formula>B96="In Progress"</formula>
    </cfRule>
    <cfRule type="expression" dxfId="1936" priority="4674">
      <formula>B96="Not Needed"</formula>
    </cfRule>
    <cfRule type="expression" dxfId="1935" priority="4675">
      <formula>AND(E96&gt;=TODAY(), E96&lt;=(TODAY()+7), OR(B96="No",B96="In progress", B96=""))</formula>
    </cfRule>
    <cfRule type="expression" dxfId="1934" priority="4676">
      <formula>AND(E96&lt;TODAY(),OR(B96="No",B96="In progress", B96=""))</formula>
    </cfRule>
    <cfRule type="expression" dxfId="1933" priority="4677">
      <formula>B96="Yes"</formula>
    </cfRule>
  </conditionalFormatting>
  <conditionalFormatting sqref="E96">
    <cfRule type="expression" dxfId="1932" priority="4678">
      <formula>B96="In Progress"</formula>
    </cfRule>
    <cfRule type="expression" dxfId="1931" priority="4679">
      <formula>B96="Not Needed"</formula>
    </cfRule>
    <cfRule type="expression" dxfId="1930" priority="4680">
      <formula>AND(E96&gt;=TODAY(), E96&lt;=(TODAY()+7), OR(B96="No",B96="In progress", B96=""))</formula>
    </cfRule>
    <cfRule type="expression" dxfId="1929" priority="4681">
      <formula>AND(E96&lt;TODAY(),OR(B96="No",B96="In progress", B96=""))</formula>
    </cfRule>
    <cfRule type="expression" dxfId="1928" priority="4682">
      <formula>B96="Yes"</formula>
    </cfRule>
  </conditionalFormatting>
  <conditionalFormatting sqref="E96">
    <cfRule type="expression" dxfId="1927" priority="4683">
      <formula>B96="In Progress"</formula>
    </cfRule>
    <cfRule type="expression" dxfId="1926" priority="4684">
      <formula>B96="Not Needed"</formula>
    </cfRule>
    <cfRule type="expression" dxfId="1925" priority="4685">
      <formula>AND(E96&gt;=TODAY(), E96&lt;=(TODAY()+7), OR(B96="No",B96="In progress", B96=""))</formula>
    </cfRule>
    <cfRule type="expression" dxfId="1924" priority="4686">
      <formula>AND(E96&lt;TODAY(),OR(B96="No",B96="In progress", B96=""))</formula>
    </cfRule>
    <cfRule type="expression" dxfId="1923" priority="4687">
      <formula>B96="Yes"</formula>
    </cfRule>
  </conditionalFormatting>
  <conditionalFormatting sqref="E96">
    <cfRule type="expression" dxfId="1922" priority="4688">
      <formula>B96="In Progress"</formula>
    </cfRule>
    <cfRule type="expression" dxfId="1921" priority="4689">
      <formula>B96="Not Needed"</formula>
    </cfRule>
    <cfRule type="expression" dxfId="1920" priority="4690">
      <formula>AND(E96&gt;=TODAY(), E96&lt;=(TODAY()+7), OR(B96="No",B96="In progress", B96=""))</formula>
    </cfRule>
    <cfRule type="expression" dxfId="1919" priority="4691">
      <formula>AND(E96&lt;TODAY(),OR(B96="No",B96="In progress", B96=""))</formula>
    </cfRule>
    <cfRule type="expression" dxfId="1918" priority="4692">
      <formula>B96="Yes"</formula>
    </cfRule>
  </conditionalFormatting>
  <conditionalFormatting sqref="E96">
    <cfRule type="expression" dxfId="1917" priority="4693">
      <formula>B96="In Progress"</formula>
    </cfRule>
    <cfRule type="expression" dxfId="1916" priority="4694">
      <formula>B96="Not Needed"</formula>
    </cfRule>
    <cfRule type="expression" dxfId="1915" priority="4695">
      <formula>AND(E96&gt;=TODAY(), E96&lt;=(TODAY()+7), OR(B96="No",B96="In progress", B96=""))</formula>
    </cfRule>
    <cfRule type="expression" dxfId="1914" priority="4696">
      <formula>AND(E96&lt;TODAY(),OR(B96="No",B96="In progress", B96=""))</formula>
    </cfRule>
    <cfRule type="expression" dxfId="1913" priority="4697">
      <formula>B96="Yes"</formula>
    </cfRule>
  </conditionalFormatting>
  <conditionalFormatting sqref="E96">
    <cfRule type="expression" dxfId="1912" priority="4698">
      <formula>B96="In Progress"</formula>
    </cfRule>
    <cfRule type="expression" dxfId="1911" priority="4699">
      <formula>B96="Not Needed"</formula>
    </cfRule>
    <cfRule type="expression" dxfId="1910" priority="4700">
      <formula>AND(E96&gt;=TODAY(), E96&lt;=(TODAY()+7), OR(B96="No",B96="In progress", B96=""))</formula>
    </cfRule>
    <cfRule type="expression" dxfId="1909" priority="4701">
      <formula>AND(E96&lt;TODAY(),OR(B96="No",B96="In progress", B96=""))</formula>
    </cfRule>
    <cfRule type="expression" dxfId="1908" priority="4702">
      <formula>B96="Yes"</formula>
    </cfRule>
  </conditionalFormatting>
  <conditionalFormatting sqref="E96">
    <cfRule type="expression" dxfId="1907" priority="4703">
      <formula>B96="In Progress"</formula>
    </cfRule>
    <cfRule type="expression" dxfId="1906" priority="4704">
      <formula>B96="Not Needed"</formula>
    </cfRule>
    <cfRule type="expression" dxfId="1905" priority="4705">
      <formula>AND(E96&gt;=TODAY(), E96&lt;=(TODAY()+7), OR(B96="No",B96="In progress", B96=""))</formula>
    </cfRule>
    <cfRule type="expression" dxfId="1904" priority="4706">
      <formula>AND(E96&lt;TODAY(),OR(B96="No",B96="In progress", B96=""))</formula>
    </cfRule>
    <cfRule type="expression" dxfId="1903" priority="4707">
      <formula>B96="Yes"</formula>
    </cfRule>
  </conditionalFormatting>
  <conditionalFormatting sqref="E96">
    <cfRule type="expression" dxfId="1902" priority="4708">
      <formula>B96="In Progress"</formula>
    </cfRule>
    <cfRule type="expression" dxfId="1901" priority="4709">
      <formula>B96="Not Needed"</formula>
    </cfRule>
    <cfRule type="expression" dxfId="1900" priority="4710">
      <formula>AND(E96&gt;=TODAY(), E96&lt;=(TODAY()+7), OR(B96="No",B96="In progress", B96=""))</formula>
    </cfRule>
    <cfRule type="expression" dxfId="1899" priority="4711">
      <formula>AND(E96&lt;TODAY(),OR(B96="No",B96="In progress", B96=""))</formula>
    </cfRule>
    <cfRule type="expression" dxfId="1898" priority="4712">
      <formula>B96="Yes"</formula>
    </cfRule>
  </conditionalFormatting>
  <conditionalFormatting sqref="E96">
    <cfRule type="expression" dxfId="1897" priority="4713">
      <formula>B96="In Progress"</formula>
    </cfRule>
    <cfRule type="expression" dxfId="1896" priority="4714">
      <formula>B96="Not Needed"</formula>
    </cfRule>
    <cfRule type="expression" dxfId="1895" priority="4715">
      <formula>AND(E96&gt;=TODAY(), E96&lt;=(TODAY()+7), OR(B96="No",B96="In progress", B96=""))</formula>
    </cfRule>
    <cfRule type="expression" dxfId="1894" priority="4716">
      <formula>AND(E96&lt;TODAY(),OR(B96="No",B96="In progress", B96=""))</formula>
    </cfRule>
    <cfRule type="expression" dxfId="1893" priority="4717">
      <formula>B96="Yes"</formula>
    </cfRule>
  </conditionalFormatting>
  <conditionalFormatting sqref="E96">
    <cfRule type="expression" dxfId="1892" priority="4718">
      <formula>B96="In Progress"</formula>
    </cfRule>
    <cfRule type="expression" dxfId="1891" priority="4719">
      <formula>B96="Not Needed"</formula>
    </cfRule>
    <cfRule type="expression" dxfId="1890" priority="4720">
      <formula>AND(E96&gt;=TODAY(), E96&lt;=(TODAY()+7), OR(B96="No",B96="In progress", B96=""))</formula>
    </cfRule>
    <cfRule type="expression" dxfId="1889" priority="4721">
      <formula>AND(E96&lt;TODAY(),OR(B96="No",B96="In progress", B96=""))</formula>
    </cfRule>
    <cfRule type="expression" dxfId="1888" priority="4722">
      <formula>B96="Yes"</formula>
    </cfRule>
  </conditionalFormatting>
  <conditionalFormatting sqref="E97">
    <cfRule type="expression" dxfId="1887" priority="4723">
      <formula>B97="In Progress"</formula>
    </cfRule>
    <cfRule type="expression" dxfId="1886" priority="4724">
      <formula>B97="Not Needed"</formula>
    </cfRule>
    <cfRule type="expression" dxfId="1885" priority="4725">
      <formula>AND(E97&gt;=TODAY(), E97&lt;=(TODAY()+7), OR(B97="No",B97="In progress", B97=""))</formula>
    </cfRule>
    <cfRule type="expression" dxfId="1884" priority="4726">
      <formula>AND(E97&lt;TODAY(),OR(B97="No",B97="In progress", B97=""))</formula>
    </cfRule>
    <cfRule type="expression" dxfId="1883" priority="4727">
      <formula>B97="Yes"</formula>
    </cfRule>
  </conditionalFormatting>
  <conditionalFormatting sqref="E97">
    <cfRule type="expression" dxfId="1882" priority="4728">
      <formula>B97="In Progress"</formula>
    </cfRule>
    <cfRule type="expression" dxfId="1881" priority="4729">
      <formula>B97="Not Needed"</formula>
    </cfRule>
    <cfRule type="expression" dxfId="1880" priority="4730">
      <formula>AND(E97&gt;=TODAY(), E97&lt;=(TODAY()+7), OR(B97="No",B97="In progress", B97=""))</formula>
    </cfRule>
    <cfRule type="expression" dxfId="1879" priority="4731">
      <formula>AND(E97&lt;TODAY(),OR(B97="No",B97="In progress", B97=""))</formula>
    </cfRule>
    <cfRule type="expression" dxfId="1878" priority="4732">
      <formula>B97="Yes"</formula>
    </cfRule>
  </conditionalFormatting>
  <conditionalFormatting sqref="E97">
    <cfRule type="expression" dxfId="1877" priority="4733">
      <formula>B97="In Progress"</formula>
    </cfRule>
    <cfRule type="expression" dxfId="1876" priority="4734">
      <formula>B97="Not Needed"</formula>
    </cfRule>
    <cfRule type="expression" dxfId="1875" priority="4735">
      <formula>AND(E97&gt;=TODAY(), E97&lt;=(TODAY()+7), OR(B97="No",B97="In progress", B97=""))</formula>
    </cfRule>
    <cfRule type="expression" dxfId="1874" priority="4736">
      <formula>AND(E97&lt;TODAY(),OR(B97="No",B97="In progress", B97=""))</formula>
    </cfRule>
    <cfRule type="expression" dxfId="1873" priority="4737">
      <formula>B97="Yes"</formula>
    </cfRule>
  </conditionalFormatting>
  <conditionalFormatting sqref="E97">
    <cfRule type="expression" dxfId="1872" priority="4738">
      <formula>B97="In Progress"</formula>
    </cfRule>
    <cfRule type="expression" dxfId="1871" priority="4739">
      <formula>B97="Not Needed"</formula>
    </cfRule>
    <cfRule type="expression" dxfId="1870" priority="4740">
      <formula>AND(E97&gt;=TODAY(), E97&lt;=(TODAY()+7), OR(B97="No",B97="In progress", B97=""))</formula>
    </cfRule>
    <cfRule type="expression" dxfId="1869" priority="4741">
      <formula>AND(E97&lt;TODAY(),OR(B97="No",B97="In progress", B97=""))</formula>
    </cfRule>
    <cfRule type="expression" dxfId="1868" priority="4742">
      <formula>B97="Yes"</formula>
    </cfRule>
  </conditionalFormatting>
  <conditionalFormatting sqref="E97">
    <cfRule type="expression" dxfId="1867" priority="4743">
      <formula>B97="In Progress"</formula>
    </cfRule>
    <cfRule type="expression" dxfId="1866" priority="4744">
      <formula>B97="Not Needed"</formula>
    </cfRule>
    <cfRule type="expression" dxfId="1865" priority="4745">
      <formula>AND(E97&gt;=TODAY(), E97&lt;=(TODAY()+7), OR(B97="No",B97="In progress", B97=""))</formula>
    </cfRule>
    <cfRule type="expression" dxfId="1864" priority="4746">
      <formula>AND(E97&lt;TODAY(),OR(B97="No",B97="In progress", B97=""))</formula>
    </cfRule>
    <cfRule type="expression" dxfId="1863" priority="4747">
      <formula>B97="Yes"</formula>
    </cfRule>
  </conditionalFormatting>
  <conditionalFormatting sqref="E97">
    <cfRule type="expression" dxfId="1862" priority="4748">
      <formula>B97="In Progress"</formula>
    </cfRule>
    <cfRule type="expression" dxfId="1861" priority="4749">
      <formula>B97="Not Needed"</formula>
    </cfRule>
    <cfRule type="expression" dxfId="1860" priority="4750">
      <formula>AND(E97&gt;=TODAY(), E97&lt;=(TODAY()+7), OR(B97="No",B97="In progress", B97=""))</formula>
    </cfRule>
    <cfRule type="expression" dxfId="1859" priority="4751">
      <formula>AND(E97&lt;TODAY(),OR(B97="No",B97="In progress", B97=""))</formula>
    </cfRule>
    <cfRule type="expression" dxfId="1858" priority="4752">
      <formula>B97="Yes"</formula>
    </cfRule>
  </conditionalFormatting>
  <conditionalFormatting sqref="E97">
    <cfRule type="expression" dxfId="1857" priority="4753">
      <formula>B97="In Progress"</formula>
    </cfRule>
    <cfRule type="expression" dxfId="1856" priority="4754">
      <formula>B97="Not Needed"</formula>
    </cfRule>
    <cfRule type="expression" dxfId="1855" priority="4755">
      <formula>AND(E97&gt;=TODAY(), E97&lt;=(TODAY()+7), OR(B97="No",B97="In progress", B97=""))</formula>
    </cfRule>
    <cfRule type="expression" dxfId="1854" priority="4756">
      <formula>AND(E97&lt;TODAY(),OR(B97="No",B97="In progress", B97=""))</formula>
    </cfRule>
    <cfRule type="expression" dxfId="1853" priority="4757">
      <formula>B97="Yes"</formula>
    </cfRule>
  </conditionalFormatting>
  <conditionalFormatting sqref="E97">
    <cfRule type="expression" dxfId="1852" priority="4758">
      <formula>B97="In Progress"</formula>
    </cfRule>
    <cfRule type="expression" dxfId="1851" priority="4759">
      <formula>B97="Not Needed"</formula>
    </cfRule>
    <cfRule type="expression" dxfId="1850" priority="4760">
      <formula>AND(E97&gt;=TODAY(), E97&lt;=(TODAY()+7), OR(B97="No",B97="In progress", B97=""))</formula>
    </cfRule>
    <cfRule type="expression" dxfId="1849" priority="4761">
      <formula>AND(E97&lt;TODAY(),OR(B97="No",B97="In progress", B97=""))</formula>
    </cfRule>
    <cfRule type="expression" dxfId="1848" priority="4762">
      <formula>B97="Yes"</formula>
    </cfRule>
  </conditionalFormatting>
  <conditionalFormatting sqref="E97">
    <cfRule type="expression" dxfId="1847" priority="4763">
      <formula>B97="In Progress"</formula>
    </cfRule>
    <cfRule type="expression" dxfId="1846" priority="4764">
      <formula>B97="Not Needed"</formula>
    </cfRule>
    <cfRule type="expression" dxfId="1845" priority="4765">
      <formula>AND(E97&gt;=TODAY(), E97&lt;=(TODAY()+7), OR(B97="No",B97="In progress", B97=""))</formula>
    </cfRule>
    <cfRule type="expression" dxfId="1844" priority="4766">
      <formula>AND(E97&lt;TODAY(),OR(B97="No",B97="In progress", B97=""))</formula>
    </cfRule>
    <cfRule type="expression" dxfId="1843" priority="4767">
      <formula>B97="Yes"</formula>
    </cfRule>
  </conditionalFormatting>
  <conditionalFormatting sqref="E97">
    <cfRule type="expression" dxfId="1842" priority="4768">
      <formula>B97="In Progress"</formula>
    </cfRule>
    <cfRule type="expression" dxfId="1841" priority="4769">
      <formula>B97="Not Needed"</formula>
    </cfRule>
    <cfRule type="expression" dxfId="1840" priority="4770">
      <formula>AND(E97&gt;=TODAY(), E97&lt;=(TODAY()+7), OR(B97="No",B97="In progress", B97=""))</formula>
    </cfRule>
    <cfRule type="expression" dxfId="1839" priority="4771">
      <formula>AND(E97&lt;TODAY(),OR(B97="No",B97="In progress", B97=""))</formula>
    </cfRule>
    <cfRule type="expression" dxfId="1838" priority="4772">
      <formula>B97="Yes"</formula>
    </cfRule>
  </conditionalFormatting>
  <conditionalFormatting sqref="E98">
    <cfRule type="expression" dxfId="1837" priority="4773">
      <formula>B98="In Progress"</formula>
    </cfRule>
    <cfRule type="expression" dxfId="1836" priority="4774">
      <formula>B98="Not Needed"</formula>
    </cfRule>
    <cfRule type="expression" dxfId="1835" priority="4775">
      <formula>AND(E98&gt;=TODAY(), E98&lt;=(TODAY()+7), OR(B98="No",B98="In progress", B98=""))</formula>
    </cfRule>
    <cfRule type="expression" dxfId="1834" priority="4776">
      <formula>AND(E98&lt;TODAY(),OR(B98="No",B98="In progress", B98=""))</formula>
    </cfRule>
    <cfRule type="expression" dxfId="1833" priority="4777">
      <formula>B98="Yes"</formula>
    </cfRule>
  </conditionalFormatting>
  <conditionalFormatting sqref="E98">
    <cfRule type="expression" dxfId="1832" priority="4778">
      <formula>B98="In Progress"</formula>
    </cfRule>
    <cfRule type="expression" dxfId="1831" priority="4779">
      <formula>B98="Not Needed"</formula>
    </cfRule>
    <cfRule type="expression" dxfId="1830" priority="4780">
      <formula>AND(E98&gt;=TODAY(), E98&lt;=(TODAY()+7), OR(B98="No",B98="In progress", B98=""))</formula>
    </cfRule>
    <cfRule type="expression" dxfId="1829" priority="4781">
      <formula>AND(E98&lt;TODAY(),OR(B98="No",B98="In progress", B98=""))</formula>
    </cfRule>
    <cfRule type="expression" dxfId="1828" priority="4782">
      <formula>B98="Yes"</formula>
    </cfRule>
  </conditionalFormatting>
  <conditionalFormatting sqref="E98">
    <cfRule type="expression" dxfId="1827" priority="4783">
      <formula>B98="In Progress"</formula>
    </cfRule>
    <cfRule type="expression" dxfId="1826" priority="4784">
      <formula>B98="Not Needed"</formula>
    </cfRule>
    <cfRule type="expression" dxfId="1825" priority="4785">
      <formula>AND(E98&gt;=TODAY(), E98&lt;=(TODAY()+7), OR(B98="No",B98="In progress", B98=""))</formula>
    </cfRule>
    <cfRule type="expression" dxfId="1824" priority="4786">
      <formula>AND(E98&lt;TODAY(),OR(B98="No",B98="In progress", B98=""))</formula>
    </cfRule>
    <cfRule type="expression" dxfId="1823" priority="4787">
      <formula>B98="Yes"</formula>
    </cfRule>
  </conditionalFormatting>
  <conditionalFormatting sqref="E98">
    <cfRule type="expression" dxfId="1822" priority="4788">
      <formula>B98="In Progress"</formula>
    </cfRule>
    <cfRule type="expression" dxfId="1821" priority="4789">
      <formula>B98="Not Needed"</formula>
    </cfRule>
    <cfRule type="expression" dxfId="1820" priority="4790">
      <formula>AND(E98&gt;=TODAY(), E98&lt;=(TODAY()+7), OR(B98="No",B98="In progress", B98=""))</formula>
    </cfRule>
    <cfRule type="expression" dxfId="1819" priority="4791">
      <formula>AND(E98&lt;TODAY(),OR(B98="No",B98="In progress", B98=""))</formula>
    </cfRule>
    <cfRule type="expression" dxfId="1818" priority="4792">
      <formula>B98="Yes"</formula>
    </cfRule>
  </conditionalFormatting>
  <conditionalFormatting sqref="E98">
    <cfRule type="expression" dxfId="1817" priority="4793">
      <formula>B98="In Progress"</formula>
    </cfRule>
    <cfRule type="expression" dxfId="1816" priority="4794">
      <formula>B98="Not Needed"</formula>
    </cfRule>
    <cfRule type="expression" dxfId="1815" priority="4795">
      <formula>AND(E98&gt;=TODAY(), E98&lt;=(TODAY()+7), OR(B98="No",B98="In progress", B98=""))</formula>
    </cfRule>
    <cfRule type="expression" dxfId="1814" priority="4796">
      <formula>AND(E98&lt;TODAY(),OR(B98="No",B98="In progress", B98=""))</formula>
    </cfRule>
    <cfRule type="expression" dxfId="1813" priority="4797">
      <formula>B98="Yes"</formula>
    </cfRule>
  </conditionalFormatting>
  <conditionalFormatting sqref="E98">
    <cfRule type="expression" dxfId="1812" priority="4798">
      <formula>B98="In Progress"</formula>
    </cfRule>
    <cfRule type="expression" dxfId="1811" priority="4799">
      <formula>B98="Not Needed"</formula>
    </cfRule>
    <cfRule type="expression" dxfId="1810" priority="4800">
      <formula>AND(E98&gt;=TODAY(), E98&lt;=(TODAY()+7), OR(B98="No",B98="In progress", B98=""))</formula>
    </cfRule>
    <cfRule type="expression" dxfId="1809" priority="4801">
      <formula>AND(E98&lt;TODAY(),OR(B98="No",B98="In progress", B98=""))</formula>
    </cfRule>
    <cfRule type="expression" dxfId="1808" priority="4802">
      <formula>B98="Yes"</formula>
    </cfRule>
  </conditionalFormatting>
  <conditionalFormatting sqref="E98">
    <cfRule type="expression" dxfId="1807" priority="4803">
      <formula>B98="In Progress"</formula>
    </cfRule>
    <cfRule type="expression" dxfId="1806" priority="4804">
      <formula>B98="Not Needed"</formula>
    </cfRule>
    <cfRule type="expression" dxfId="1805" priority="4805">
      <formula>AND(E98&gt;=TODAY(), E98&lt;=(TODAY()+7), OR(B98="No",B98="In progress", B98=""))</formula>
    </cfRule>
    <cfRule type="expression" dxfId="1804" priority="4806">
      <formula>AND(E98&lt;TODAY(),OR(B98="No",B98="In progress", B98=""))</formula>
    </cfRule>
    <cfRule type="expression" dxfId="1803" priority="4807">
      <formula>B98="Yes"</formula>
    </cfRule>
  </conditionalFormatting>
  <conditionalFormatting sqref="E98">
    <cfRule type="expression" dxfId="1802" priority="4808">
      <formula>B98="In Progress"</formula>
    </cfRule>
    <cfRule type="expression" dxfId="1801" priority="4809">
      <formula>B98="Not Needed"</formula>
    </cfRule>
    <cfRule type="expression" dxfId="1800" priority="4810">
      <formula>AND(E98&gt;=TODAY(), E98&lt;=(TODAY()+7), OR(B98="No",B98="In progress", B98=""))</formula>
    </cfRule>
    <cfRule type="expression" dxfId="1799" priority="4811">
      <formula>AND(E98&lt;TODAY(),OR(B98="No",B98="In progress", B98=""))</formula>
    </cfRule>
    <cfRule type="expression" dxfId="1798" priority="4812">
      <formula>B98="Yes"</formula>
    </cfRule>
  </conditionalFormatting>
  <conditionalFormatting sqref="E98">
    <cfRule type="expression" dxfId="1797" priority="4813">
      <formula>B98="In Progress"</formula>
    </cfRule>
    <cfRule type="expression" dxfId="1796" priority="4814">
      <formula>B98="Not Needed"</formula>
    </cfRule>
    <cfRule type="expression" dxfId="1795" priority="4815">
      <formula>AND(E98&gt;=TODAY(), E98&lt;=(TODAY()+7), OR(B98="No",B98="In progress", B98=""))</formula>
    </cfRule>
    <cfRule type="expression" dxfId="1794" priority="4816">
      <formula>AND(E98&lt;TODAY(),OR(B98="No",B98="In progress", B98=""))</formula>
    </cfRule>
    <cfRule type="expression" dxfId="1793" priority="4817">
      <formula>B98="Yes"</formula>
    </cfRule>
  </conditionalFormatting>
  <conditionalFormatting sqref="E98">
    <cfRule type="expression" dxfId="1792" priority="4818">
      <formula>B98="In Progress"</formula>
    </cfRule>
    <cfRule type="expression" dxfId="1791" priority="4819">
      <formula>B98="Not Needed"</formula>
    </cfRule>
    <cfRule type="expression" dxfId="1790" priority="4820">
      <formula>AND(E98&gt;=TODAY(), E98&lt;=(TODAY()+7), OR(B98="No",B98="In progress", B98=""))</formula>
    </cfRule>
    <cfRule type="expression" dxfId="1789" priority="4821">
      <formula>AND(E98&lt;TODAY(),OR(B98="No",B98="In progress", B98=""))</formula>
    </cfRule>
    <cfRule type="expression" dxfId="1788" priority="4822">
      <formula>B98="Yes"</formula>
    </cfRule>
  </conditionalFormatting>
  <conditionalFormatting sqref="E99">
    <cfRule type="expression" dxfId="1787" priority="4823">
      <formula>B99="In Progress"</formula>
    </cfRule>
    <cfRule type="expression" dxfId="1786" priority="4824">
      <formula>B99="Not Needed"</formula>
    </cfRule>
    <cfRule type="expression" dxfId="1785" priority="4825">
      <formula>AND(E99&gt;=TODAY(), E99&lt;=(TODAY()+7), OR(B99="No",B99="In progress", B99=""))</formula>
    </cfRule>
    <cfRule type="expression" dxfId="1784" priority="4826">
      <formula>AND(E99&lt;TODAY(),OR(B99="No",B99="In progress", B99=""))</formula>
    </cfRule>
    <cfRule type="expression" dxfId="1783" priority="4827">
      <formula>B99="Yes"</formula>
    </cfRule>
  </conditionalFormatting>
  <conditionalFormatting sqref="E99">
    <cfRule type="expression" dxfId="1782" priority="4828">
      <formula>B99="In Progress"</formula>
    </cfRule>
    <cfRule type="expression" dxfId="1781" priority="4829">
      <formula>B99="Not Needed"</formula>
    </cfRule>
    <cfRule type="expression" dxfId="1780" priority="4830">
      <formula>AND(E99&gt;=TODAY(), E99&lt;=(TODAY()+7), OR(B99="No",B99="In progress", B99=""))</formula>
    </cfRule>
    <cfRule type="expression" dxfId="1779" priority="4831">
      <formula>AND(E99&lt;TODAY(),OR(B99="No",B99="In progress", B99=""))</formula>
    </cfRule>
    <cfRule type="expression" dxfId="1778" priority="4832">
      <formula>B99="Yes"</formula>
    </cfRule>
  </conditionalFormatting>
  <conditionalFormatting sqref="E99">
    <cfRule type="expression" dxfId="1777" priority="4833">
      <formula>B99="In Progress"</formula>
    </cfRule>
    <cfRule type="expression" dxfId="1776" priority="4834">
      <formula>B99="Not Needed"</formula>
    </cfRule>
    <cfRule type="expression" dxfId="1775" priority="4835">
      <formula>AND(E99&gt;=TODAY(), E99&lt;=(TODAY()+7), OR(B99="No",B99="In progress", B99=""))</formula>
    </cfRule>
    <cfRule type="expression" dxfId="1774" priority="4836">
      <formula>AND(E99&lt;TODAY(),OR(B99="No",B99="In progress", B99=""))</formula>
    </cfRule>
    <cfRule type="expression" dxfId="1773" priority="4837">
      <formula>B99="Yes"</formula>
    </cfRule>
  </conditionalFormatting>
  <conditionalFormatting sqref="E99">
    <cfRule type="expression" dxfId="1772" priority="4838">
      <formula>B99="In Progress"</formula>
    </cfRule>
    <cfRule type="expression" dxfId="1771" priority="4839">
      <formula>B99="Not Needed"</formula>
    </cfRule>
    <cfRule type="expression" dxfId="1770" priority="4840">
      <formula>AND(E99&gt;=TODAY(), E99&lt;=(TODAY()+7), OR(B99="No",B99="In progress", B99=""))</formula>
    </cfRule>
    <cfRule type="expression" dxfId="1769" priority="4841">
      <formula>AND(E99&lt;TODAY(),OR(B99="No",B99="In progress", B99=""))</formula>
    </cfRule>
    <cfRule type="expression" dxfId="1768" priority="4842">
      <formula>B99="Yes"</formula>
    </cfRule>
  </conditionalFormatting>
  <conditionalFormatting sqref="E99">
    <cfRule type="expression" dxfId="1767" priority="4843">
      <formula>B99="In Progress"</formula>
    </cfRule>
    <cfRule type="expression" dxfId="1766" priority="4844">
      <formula>B99="Not Needed"</formula>
    </cfRule>
    <cfRule type="expression" dxfId="1765" priority="4845">
      <formula>AND(E99&gt;=TODAY(), E99&lt;=(TODAY()+7), OR(B99="No",B99="In progress", B99=""))</formula>
    </cfRule>
    <cfRule type="expression" dxfId="1764" priority="4846">
      <formula>AND(E99&lt;TODAY(),OR(B99="No",B99="In progress", B99=""))</formula>
    </cfRule>
    <cfRule type="expression" dxfId="1763" priority="4847">
      <formula>B99="Yes"</formula>
    </cfRule>
  </conditionalFormatting>
  <conditionalFormatting sqref="E99">
    <cfRule type="expression" dxfId="1762" priority="4848">
      <formula>B99="In Progress"</formula>
    </cfRule>
    <cfRule type="expression" dxfId="1761" priority="4849">
      <formula>B99="Not Needed"</formula>
    </cfRule>
    <cfRule type="expression" dxfId="1760" priority="4850">
      <formula>AND(E99&gt;=TODAY(), E99&lt;=(TODAY()+7), OR(B99="No",B99="In progress", B99=""))</formula>
    </cfRule>
    <cfRule type="expression" dxfId="1759" priority="4851">
      <formula>AND(E99&lt;TODAY(),OR(B99="No",B99="In progress", B99=""))</formula>
    </cfRule>
    <cfRule type="expression" dxfId="1758" priority="4852">
      <formula>B99="Yes"</formula>
    </cfRule>
  </conditionalFormatting>
  <conditionalFormatting sqref="E99">
    <cfRule type="expression" dxfId="1757" priority="4853">
      <formula>B99="In Progress"</formula>
    </cfRule>
    <cfRule type="expression" dxfId="1756" priority="4854">
      <formula>B99="Not Needed"</formula>
    </cfRule>
    <cfRule type="expression" dxfId="1755" priority="4855">
      <formula>AND(E99&gt;=TODAY(), E99&lt;=(TODAY()+7), OR(B99="No",B99="In progress", B99=""))</formula>
    </cfRule>
    <cfRule type="expression" dxfId="1754" priority="4856">
      <formula>AND(E99&lt;TODAY(),OR(B99="No",B99="In progress", B99=""))</formula>
    </cfRule>
    <cfRule type="expression" dxfId="1753" priority="4857">
      <formula>B99="Yes"</formula>
    </cfRule>
  </conditionalFormatting>
  <conditionalFormatting sqref="E99">
    <cfRule type="expression" dxfId="1752" priority="4858">
      <formula>B99="In Progress"</formula>
    </cfRule>
    <cfRule type="expression" dxfId="1751" priority="4859">
      <formula>B99="Not Needed"</formula>
    </cfRule>
    <cfRule type="expression" dxfId="1750" priority="4860">
      <formula>AND(E99&gt;=TODAY(), E99&lt;=(TODAY()+7), OR(B99="No",B99="In progress", B99=""))</formula>
    </cfRule>
    <cfRule type="expression" dxfId="1749" priority="4861">
      <formula>AND(E99&lt;TODAY(),OR(B99="No",B99="In progress", B99=""))</formula>
    </cfRule>
    <cfRule type="expression" dxfId="1748" priority="4862">
      <formula>B99="Yes"</formula>
    </cfRule>
  </conditionalFormatting>
  <conditionalFormatting sqref="E99">
    <cfRule type="expression" dxfId="1747" priority="4863">
      <formula>B99="In Progress"</formula>
    </cfRule>
    <cfRule type="expression" dxfId="1746" priority="4864">
      <formula>B99="Not Needed"</formula>
    </cfRule>
    <cfRule type="expression" dxfId="1745" priority="4865">
      <formula>AND(E99&gt;=TODAY(), E99&lt;=(TODAY()+7), OR(B99="No",B99="In progress", B99=""))</formula>
    </cfRule>
    <cfRule type="expression" dxfId="1744" priority="4866">
      <formula>AND(E99&lt;TODAY(),OR(B99="No",B99="In progress", B99=""))</formula>
    </cfRule>
    <cfRule type="expression" dxfId="1743" priority="4867">
      <formula>B99="Yes"</formula>
    </cfRule>
  </conditionalFormatting>
  <conditionalFormatting sqref="E99">
    <cfRule type="expression" dxfId="1742" priority="4868">
      <formula>B99="In Progress"</formula>
    </cfRule>
    <cfRule type="expression" dxfId="1741" priority="4869">
      <formula>B99="Not Needed"</formula>
    </cfRule>
    <cfRule type="expression" dxfId="1740" priority="4870">
      <formula>AND(E99&gt;=TODAY(), E99&lt;=(TODAY()+7), OR(B99="No",B99="In progress", B99=""))</formula>
    </cfRule>
    <cfRule type="expression" dxfId="1739" priority="4871">
      <formula>AND(E99&lt;TODAY(),OR(B99="No",B99="In progress", B99=""))</formula>
    </cfRule>
    <cfRule type="expression" dxfId="1738" priority="4872">
      <formula>B99="Yes"</formula>
    </cfRule>
  </conditionalFormatting>
  <conditionalFormatting sqref="E100">
    <cfRule type="expression" dxfId="1737" priority="4873">
      <formula>B100="In Progress"</formula>
    </cfRule>
    <cfRule type="expression" dxfId="1736" priority="4874">
      <formula>B100="Not Needed"</formula>
    </cfRule>
    <cfRule type="expression" dxfId="1735" priority="4875">
      <formula>AND(E100&gt;=TODAY(), E100&lt;=(TODAY()+7), OR(B100="No",B100="In progress", B100=""))</formula>
    </cfRule>
    <cfRule type="expression" dxfId="1734" priority="4876">
      <formula>AND(E100&lt;TODAY(),OR(B100="No",B100="In progress", B100=""))</formula>
    </cfRule>
    <cfRule type="expression" dxfId="1733" priority="4877">
      <formula>B100="Yes"</formula>
    </cfRule>
  </conditionalFormatting>
  <conditionalFormatting sqref="E100">
    <cfRule type="expression" dxfId="1732" priority="4878">
      <formula>B100="In Progress"</formula>
    </cfRule>
    <cfRule type="expression" dxfId="1731" priority="4879">
      <formula>B100="Not Needed"</formula>
    </cfRule>
    <cfRule type="expression" dxfId="1730" priority="4880">
      <formula>AND(E100&gt;=TODAY(), E100&lt;=(TODAY()+7), OR(B100="No",B100="In progress", B100=""))</formula>
    </cfRule>
    <cfRule type="expression" dxfId="1729" priority="4881">
      <formula>AND(E100&lt;TODAY(),OR(B100="No",B100="In progress", B100=""))</formula>
    </cfRule>
    <cfRule type="expression" dxfId="1728" priority="4882">
      <formula>B100="Yes"</formula>
    </cfRule>
  </conditionalFormatting>
  <conditionalFormatting sqref="E100">
    <cfRule type="expression" dxfId="1727" priority="4883">
      <formula>B100="In Progress"</formula>
    </cfRule>
    <cfRule type="expression" dxfId="1726" priority="4884">
      <formula>B100="Not Needed"</formula>
    </cfRule>
    <cfRule type="expression" dxfId="1725" priority="4885">
      <formula>AND(E100&gt;=TODAY(), E100&lt;=(TODAY()+7), OR(B100="No",B100="In progress", B100=""))</formula>
    </cfRule>
    <cfRule type="expression" dxfId="1724" priority="4886">
      <formula>AND(E100&lt;TODAY(),OR(B100="No",B100="In progress", B100=""))</formula>
    </cfRule>
    <cfRule type="expression" dxfId="1723" priority="4887">
      <formula>B100="Yes"</formula>
    </cfRule>
  </conditionalFormatting>
  <conditionalFormatting sqref="E100">
    <cfRule type="expression" dxfId="1722" priority="4888">
      <formula>B100="In Progress"</formula>
    </cfRule>
    <cfRule type="expression" dxfId="1721" priority="4889">
      <formula>B100="Not Needed"</formula>
    </cfRule>
    <cfRule type="expression" dxfId="1720" priority="4890">
      <formula>AND(E100&gt;=TODAY(), E100&lt;=(TODAY()+7), OR(B100="No",B100="In progress", B100=""))</formula>
    </cfRule>
    <cfRule type="expression" dxfId="1719" priority="4891">
      <formula>AND(E100&lt;TODAY(),OR(B100="No",B100="In progress", B100=""))</formula>
    </cfRule>
    <cfRule type="expression" dxfId="1718" priority="4892">
      <formula>B100="Yes"</formula>
    </cfRule>
  </conditionalFormatting>
  <conditionalFormatting sqref="E100">
    <cfRule type="expression" dxfId="1717" priority="4893">
      <formula>B100="In Progress"</formula>
    </cfRule>
    <cfRule type="expression" dxfId="1716" priority="4894">
      <formula>B100="Not Needed"</formula>
    </cfRule>
    <cfRule type="expression" dxfId="1715" priority="4895">
      <formula>AND(E100&gt;=TODAY(), E100&lt;=(TODAY()+7), OR(B100="No",B100="In progress", B100=""))</formula>
    </cfRule>
    <cfRule type="expression" dxfId="1714" priority="4896">
      <formula>AND(E100&lt;TODAY(),OR(B100="No",B100="In progress", B100=""))</formula>
    </cfRule>
    <cfRule type="expression" dxfId="1713" priority="4897">
      <formula>B100="Yes"</formula>
    </cfRule>
  </conditionalFormatting>
  <conditionalFormatting sqref="E100">
    <cfRule type="expression" dxfId="1712" priority="4898">
      <formula>B100="In Progress"</formula>
    </cfRule>
    <cfRule type="expression" dxfId="1711" priority="4899">
      <formula>B100="Not Needed"</formula>
    </cfRule>
    <cfRule type="expression" dxfId="1710" priority="4900">
      <formula>AND(E100&gt;=TODAY(), E100&lt;=(TODAY()+7), OR(B100="No",B100="In progress", B100=""))</formula>
    </cfRule>
    <cfRule type="expression" dxfId="1709" priority="4901">
      <formula>AND(E100&lt;TODAY(),OR(B100="No",B100="In progress", B100=""))</formula>
    </cfRule>
    <cfRule type="expression" dxfId="1708" priority="4902">
      <formula>B100="Yes"</formula>
    </cfRule>
  </conditionalFormatting>
  <conditionalFormatting sqref="E100">
    <cfRule type="expression" dxfId="1707" priority="4903">
      <formula>B100="In Progress"</formula>
    </cfRule>
    <cfRule type="expression" dxfId="1706" priority="4904">
      <formula>B100="Not Needed"</formula>
    </cfRule>
    <cfRule type="expression" dxfId="1705" priority="4905">
      <formula>AND(E100&gt;=TODAY(), E100&lt;=(TODAY()+7), OR(B100="No",B100="In progress", B100=""))</formula>
    </cfRule>
    <cfRule type="expression" dxfId="1704" priority="4906">
      <formula>AND(E100&lt;TODAY(),OR(B100="No",B100="In progress", B100=""))</formula>
    </cfRule>
    <cfRule type="expression" dxfId="1703" priority="4907">
      <formula>B100="Yes"</formula>
    </cfRule>
  </conditionalFormatting>
  <conditionalFormatting sqref="E100">
    <cfRule type="expression" dxfId="1702" priority="4908">
      <formula>B100="In Progress"</formula>
    </cfRule>
    <cfRule type="expression" dxfId="1701" priority="4909">
      <formula>B100="Not Needed"</formula>
    </cfRule>
    <cfRule type="expression" dxfId="1700" priority="4910">
      <formula>AND(E100&gt;=TODAY(), E100&lt;=(TODAY()+7), OR(B100="No",B100="In progress", B100=""))</formula>
    </cfRule>
    <cfRule type="expression" dxfId="1699" priority="4911">
      <formula>AND(E100&lt;TODAY(),OR(B100="No",B100="In progress", B100=""))</formula>
    </cfRule>
    <cfRule type="expression" dxfId="1698" priority="4912">
      <formula>B100="Yes"</formula>
    </cfRule>
  </conditionalFormatting>
  <conditionalFormatting sqref="E100">
    <cfRule type="expression" dxfId="1697" priority="4913">
      <formula>B100="In Progress"</formula>
    </cfRule>
    <cfRule type="expression" dxfId="1696" priority="4914">
      <formula>B100="Not Needed"</formula>
    </cfRule>
    <cfRule type="expression" dxfId="1695" priority="4915">
      <formula>AND(E100&gt;=TODAY(), E100&lt;=(TODAY()+7), OR(B100="No",B100="In progress", B100=""))</formula>
    </cfRule>
    <cfRule type="expression" dxfId="1694" priority="4916">
      <formula>AND(E100&lt;TODAY(),OR(B100="No",B100="In progress", B100=""))</formula>
    </cfRule>
    <cfRule type="expression" dxfId="1693" priority="4917">
      <formula>B100="Yes"</formula>
    </cfRule>
  </conditionalFormatting>
  <conditionalFormatting sqref="E100">
    <cfRule type="expression" dxfId="1692" priority="4918">
      <formula>B100="In Progress"</formula>
    </cfRule>
    <cfRule type="expression" dxfId="1691" priority="4919">
      <formula>B100="Not Needed"</formula>
    </cfRule>
    <cfRule type="expression" dxfId="1690" priority="4920">
      <formula>AND(E100&gt;=TODAY(), E100&lt;=(TODAY()+7), OR(B100="No",B100="In progress", B100=""))</formula>
    </cfRule>
    <cfRule type="expression" dxfId="1689" priority="4921">
      <formula>AND(E100&lt;TODAY(),OR(B100="No",B100="In progress", B100=""))</formula>
    </cfRule>
    <cfRule type="expression" dxfId="1688" priority="4922">
      <formula>B100="Yes"</formula>
    </cfRule>
  </conditionalFormatting>
  <conditionalFormatting sqref="E101">
    <cfRule type="expression" dxfId="1687" priority="4923">
      <formula>B101="In Progress"</formula>
    </cfRule>
    <cfRule type="expression" dxfId="1686" priority="4924">
      <formula>B101="Not Needed"</formula>
    </cfRule>
    <cfRule type="expression" dxfId="1685" priority="4925">
      <formula>AND(E101&gt;=TODAY(), E101&lt;=(TODAY()+7), OR(B101="No",B101="In progress", B101=""))</formula>
    </cfRule>
    <cfRule type="expression" dxfId="1684" priority="4926">
      <formula>AND(E101&lt;TODAY(),OR(B101="No",B101="In progress", B101=""))</formula>
    </cfRule>
    <cfRule type="expression" dxfId="1683" priority="4927">
      <formula>B101="Yes"</formula>
    </cfRule>
  </conditionalFormatting>
  <conditionalFormatting sqref="E101">
    <cfRule type="expression" dxfId="1682" priority="4928">
      <formula>B101="In Progress"</formula>
    </cfRule>
    <cfRule type="expression" dxfId="1681" priority="4929">
      <formula>B101="Not Needed"</formula>
    </cfRule>
    <cfRule type="expression" dxfId="1680" priority="4930">
      <formula>AND(E101&gt;=TODAY(), E101&lt;=(TODAY()+7), OR(B101="No",B101="In progress", B101=""))</formula>
    </cfRule>
    <cfRule type="expression" dxfId="1679" priority="4931">
      <formula>AND(E101&lt;TODAY(),OR(B101="No",B101="In progress", B101=""))</formula>
    </cfRule>
    <cfRule type="expression" dxfId="1678" priority="4932">
      <formula>B101="Yes"</formula>
    </cfRule>
  </conditionalFormatting>
  <conditionalFormatting sqref="E101">
    <cfRule type="expression" dxfId="1677" priority="4933">
      <formula>B101="In Progress"</formula>
    </cfRule>
    <cfRule type="expression" dxfId="1676" priority="4934">
      <formula>B101="Not Needed"</formula>
    </cfRule>
    <cfRule type="expression" dxfId="1675" priority="4935">
      <formula>AND(E101&gt;=TODAY(), E101&lt;=(TODAY()+7), OR(B101="No",B101="In progress", B101=""))</formula>
    </cfRule>
    <cfRule type="expression" dxfId="1674" priority="4936">
      <formula>AND(E101&lt;TODAY(),OR(B101="No",B101="In progress", B101=""))</formula>
    </cfRule>
    <cfRule type="expression" dxfId="1673" priority="4937">
      <formula>B101="Yes"</formula>
    </cfRule>
  </conditionalFormatting>
  <conditionalFormatting sqref="E101">
    <cfRule type="expression" dxfId="1672" priority="4938">
      <formula>B101="In Progress"</formula>
    </cfRule>
    <cfRule type="expression" dxfId="1671" priority="4939">
      <formula>B101="Not Needed"</formula>
    </cfRule>
    <cfRule type="expression" dxfId="1670" priority="4940">
      <formula>AND(E101&gt;=TODAY(), E101&lt;=(TODAY()+7), OR(B101="No",B101="In progress", B101=""))</formula>
    </cfRule>
    <cfRule type="expression" dxfId="1669" priority="4941">
      <formula>AND(E101&lt;TODAY(),OR(B101="No",B101="In progress", B101=""))</formula>
    </cfRule>
    <cfRule type="expression" dxfId="1668" priority="4942">
      <formula>B101="Yes"</formula>
    </cfRule>
  </conditionalFormatting>
  <conditionalFormatting sqref="E101">
    <cfRule type="expression" dxfId="1667" priority="4943">
      <formula>B101="In Progress"</formula>
    </cfRule>
    <cfRule type="expression" dxfId="1666" priority="4944">
      <formula>B101="Not Needed"</formula>
    </cfRule>
    <cfRule type="expression" dxfId="1665" priority="4945">
      <formula>AND(E101&gt;=TODAY(), E101&lt;=(TODAY()+7), OR(B101="No",B101="In progress", B101=""))</formula>
    </cfRule>
    <cfRule type="expression" dxfId="1664" priority="4946">
      <formula>AND(E101&lt;TODAY(),OR(B101="No",B101="In progress", B101=""))</formula>
    </cfRule>
    <cfRule type="expression" dxfId="1663" priority="4947">
      <formula>B101="Yes"</formula>
    </cfRule>
  </conditionalFormatting>
  <conditionalFormatting sqref="E101">
    <cfRule type="expression" dxfId="1662" priority="4948">
      <formula>B101="In Progress"</formula>
    </cfRule>
    <cfRule type="expression" dxfId="1661" priority="4949">
      <formula>B101="Not Needed"</formula>
    </cfRule>
    <cfRule type="expression" dxfId="1660" priority="4950">
      <formula>AND(E101&gt;=TODAY(), E101&lt;=(TODAY()+7), OR(B101="No",B101="In progress", B101=""))</formula>
    </cfRule>
    <cfRule type="expression" dxfId="1659" priority="4951">
      <formula>AND(E101&lt;TODAY(),OR(B101="No",B101="In progress", B101=""))</formula>
    </cfRule>
    <cfRule type="expression" dxfId="1658" priority="4952">
      <formula>B101="Yes"</formula>
    </cfRule>
  </conditionalFormatting>
  <conditionalFormatting sqref="E101">
    <cfRule type="expression" dxfId="1657" priority="4953">
      <formula>B101="In Progress"</formula>
    </cfRule>
    <cfRule type="expression" dxfId="1656" priority="4954">
      <formula>B101="Not Needed"</formula>
    </cfRule>
    <cfRule type="expression" dxfId="1655" priority="4955">
      <formula>AND(E101&gt;=TODAY(), E101&lt;=(TODAY()+7), OR(B101="No",B101="In progress", B101=""))</formula>
    </cfRule>
    <cfRule type="expression" dxfId="1654" priority="4956">
      <formula>AND(E101&lt;TODAY(),OR(B101="No",B101="In progress", B101=""))</formula>
    </cfRule>
    <cfRule type="expression" dxfId="1653" priority="4957">
      <formula>B101="Yes"</formula>
    </cfRule>
  </conditionalFormatting>
  <conditionalFormatting sqref="E101">
    <cfRule type="expression" dxfId="1652" priority="4958">
      <formula>B101="In Progress"</formula>
    </cfRule>
    <cfRule type="expression" dxfId="1651" priority="4959">
      <formula>B101="Not Needed"</formula>
    </cfRule>
    <cfRule type="expression" dxfId="1650" priority="4960">
      <formula>AND(E101&gt;=TODAY(), E101&lt;=(TODAY()+7), OR(B101="No",B101="In progress", B101=""))</formula>
    </cfRule>
    <cfRule type="expression" dxfId="1649" priority="4961">
      <formula>AND(E101&lt;TODAY(),OR(B101="No",B101="In progress", B101=""))</formula>
    </cfRule>
    <cfRule type="expression" dxfId="1648" priority="4962">
      <formula>B101="Yes"</formula>
    </cfRule>
  </conditionalFormatting>
  <conditionalFormatting sqref="E101">
    <cfRule type="expression" dxfId="1647" priority="4963">
      <formula>B101="In Progress"</formula>
    </cfRule>
    <cfRule type="expression" dxfId="1646" priority="4964">
      <formula>B101="Not Needed"</formula>
    </cfRule>
    <cfRule type="expression" dxfId="1645" priority="4965">
      <formula>AND(E101&gt;=TODAY(), E101&lt;=(TODAY()+7), OR(B101="No",B101="In progress", B101=""))</formula>
    </cfRule>
    <cfRule type="expression" dxfId="1644" priority="4966">
      <formula>AND(E101&lt;TODAY(),OR(B101="No",B101="In progress", B101=""))</formula>
    </cfRule>
    <cfRule type="expression" dxfId="1643" priority="4967">
      <formula>B101="Yes"</formula>
    </cfRule>
  </conditionalFormatting>
  <conditionalFormatting sqref="E101">
    <cfRule type="expression" dxfId="1642" priority="4968">
      <formula>B101="In Progress"</formula>
    </cfRule>
    <cfRule type="expression" dxfId="1641" priority="4969">
      <formula>B101="Not Needed"</formula>
    </cfRule>
    <cfRule type="expression" dxfId="1640" priority="4970">
      <formula>AND(E101&gt;=TODAY(), E101&lt;=(TODAY()+7), OR(B101="No",B101="In progress", B101=""))</formula>
    </cfRule>
    <cfRule type="expression" dxfId="1639" priority="4971">
      <formula>AND(E101&lt;TODAY(),OR(B101="No",B101="In progress", B101=""))</formula>
    </cfRule>
    <cfRule type="expression" dxfId="1638" priority="4972">
      <formula>B101="Yes"</formula>
    </cfRule>
  </conditionalFormatting>
  <conditionalFormatting sqref="E102">
    <cfRule type="expression" dxfId="1637" priority="4973">
      <formula>B102="In Progress"</formula>
    </cfRule>
    <cfRule type="expression" dxfId="1636" priority="4974">
      <formula>B102="Not Needed"</formula>
    </cfRule>
    <cfRule type="expression" dxfId="1635" priority="4975">
      <formula>AND(E102&gt;=TODAY(), E102&lt;=(TODAY()+7), OR(B102="No",B102="In progress", B102=""))</formula>
    </cfRule>
    <cfRule type="expression" dxfId="1634" priority="4976">
      <formula>AND(E102&lt;TODAY(),OR(B102="No",B102="In progress", B102=""))</formula>
    </cfRule>
    <cfRule type="expression" dxfId="1633" priority="4977">
      <formula>B102="Yes"</formula>
    </cfRule>
  </conditionalFormatting>
  <conditionalFormatting sqref="E102">
    <cfRule type="expression" dxfId="1632" priority="4978">
      <formula>B102="In Progress"</formula>
    </cfRule>
    <cfRule type="expression" dxfId="1631" priority="4979">
      <formula>B102="Not Needed"</formula>
    </cfRule>
    <cfRule type="expression" dxfId="1630" priority="4980">
      <formula>AND(E102&gt;=TODAY(), E102&lt;=(TODAY()+7), OR(B102="No",B102="In progress", B102=""))</formula>
    </cfRule>
    <cfRule type="expression" dxfId="1629" priority="4981">
      <formula>AND(E102&lt;TODAY(),OR(B102="No",B102="In progress", B102=""))</formula>
    </cfRule>
    <cfRule type="expression" dxfId="1628" priority="4982">
      <formula>B102="Yes"</formula>
    </cfRule>
  </conditionalFormatting>
  <conditionalFormatting sqref="E102">
    <cfRule type="expression" dxfId="1627" priority="4983">
      <formula>B102="In Progress"</formula>
    </cfRule>
    <cfRule type="expression" dxfId="1626" priority="4984">
      <formula>B102="Not Needed"</formula>
    </cfRule>
    <cfRule type="expression" dxfId="1625" priority="4985">
      <formula>AND(E102&gt;=TODAY(), E102&lt;=(TODAY()+7), OR(B102="No",B102="In progress", B102=""))</formula>
    </cfRule>
    <cfRule type="expression" dxfId="1624" priority="4986">
      <formula>AND(E102&lt;TODAY(),OR(B102="No",B102="In progress", B102=""))</formula>
    </cfRule>
    <cfRule type="expression" dxfId="1623" priority="4987">
      <formula>B102="Yes"</formula>
    </cfRule>
  </conditionalFormatting>
  <conditionalFormatting sqref="E102">
    <cfRule type="expression" dxfId="1622" priority="4988">
      <formula>B102="In Progress"</formula>
    </cfRule>
    <cfRule type="expression" dxfId="1621" priority="4989">
      <formula>B102="Not Needed"</formula>
    </cfRule>
    <cfRule type="expression" dxfId="1620" priority="4990">
      <formula>AND(E102&gt;=TODAY(), E102&lt;=(TODAY()+7), OR(B102="No",B102="In progress", B102=""))</formula>
    </cfRule>
    <cfRule type="expression" dxfId="1619" priority="4991">
      <formula>AND(E102&lt;TODAY(),OR(B102="No",B102="In progress", B102=""))</formula>
    </cfRule>
    <cfRule type="expression" dxfId="1618" priority="4992">
      <formula>B102="Yes"</formula>
    </cfRule>
  </conditionalFormatting>
  <conditionalFormatting sqref="E102">
    <cfRule type="expression" dxfId="1617" priority="4993">
      <formula>B102="In Progress"</formula>
    </cfRule>
    <cfRule type="expression" dxfId="1616" priority="4994">
      <formula>B102="Not Needed"</formula>
    </cfRule>
    <cfRule type="expression" dxfId="1615" priority="4995">
      <formula>AND(E102&gt;=TODAY(), E102&lt;=(TODAY()+7), OR(B102="No",B102="In progress", B102=""))</formula>
    </cfRule>
    <cfRule type="expression" dxfId="1614" priority="4996">
      <formula>AND(E102&lt;TODAY(),OR(B102="No",B102="In progress", B102=""))</formula>
    </cfRule>
    <cfRule type="expression" dxfId="1613" priority="4997">
      <formula>B102="Yes"</formula>
    </cfRule>
  </conditionalFormatting>
  <conditionalFormatting sqref="E102">
    <cfRule type="expression" dxfId="1612" priority="4998">
      <formula>B102="In Progress"</formula>
    </cfRule>
    <cfRule type="expression" dxfId="1611" priority="4999">
      <formula>B102="Not Needed"</formula>
    </cfRule>
    <cfRule type="expression" dxfId="1610" priority="5000">
      <formula>AND(E102&gt;=TODAY(), E102&lt;=(TODAY()+7), OR(B102="No",B102="In progress", B102=""))</formula>
    </cfRule>
    <cfRule type="expression" dxfId="1609" priority="5001">
      <formula>AND(E102&lt;TODAY(),OR(B102="No",B102="In progress", B102=""))</formula>
    </cfRule>
    <cfRule type="expression" dxfId="1608" priority="5002">
      <formula>B102="Yes"</formula>
    </cfRule>
  </conditionalFormatting>
  <conditionalFormatting sqref="E102">
    <cfRule type="expression" dxfId="1607" priority="5003">
      <formula>B102="In Progress"</formula>
    </cfRule>
    <cfRule type="expression" dxfId="1606" priority="5004">
      <formula>B102="Not Needed"</formula>
    </cfRule>
    <cfRule type="expression" dxfId="1605" priority="5005">
      <formula>AND(E102&gt;=TODAY(), E102&lt;=(TODAY()+7), OR(B102="No",B102="In progress", B102=""))</formula>
    </cfRule>
    <cfRule type="expression" dxfId="1604" priority="5006">
      <formula>AND(E102&lt;TODAY(),OR(B102="No",B102="In progress", B102=""))</formula>
    </cfRule>
    <cfRule type="expression" dxfId="1603" priority="5007">
      <formula>B102="Yes"</formula>
    </cfRule>
  </conditionalFormatting>
  <conditionalFormatting sqref="E102">
    <cfRule type="expression" dxfId="1602" priority="5008">
      <formula>B102="In Progress"</formula>
    </cfRule>
    <cfRule type="expression" dxfId="1601" priority="5009">
      <formula>B102="Not Needed"</formula>
    </cfRule>
    <cfRule type="expression" dxfId="1600" priority="5010">
      <formula>AND(E102&gt;=TODAY(), E102&lt;=(TODAY()+7), OR(B102="No",B102="In progress", B102=""))</formula>
    </cfRule>
    <cfRule type="expression" dxfId="1599" priority="5011">
      <formula>AND(E102&lt;TODAY(),OR(B102="No",B102="In progress", B102=""))</formula>
    </cfRule>
    <cfRule type="expression" dxfId="1598" priority="5012">
      <formula>B102="Yes"</formula>
    </cfRule>
  </conditionalFormatting>
  <conditionalFormatting sqref="E102">
    <cfRule type="expression" dxfId="1597" priority="5013">
      <formula>B102="In Progress"</formula>
    </cfRule>
    <cfRule type="expression" dxfId="1596" priority="5014">
      <formula>B102="Not Needed"</formula>
    </cfRule>
    <cfRule type="expression" dxfId="1595" priority="5015">
      <formula>AND(E102&gt;=TODAY(), E102&lt;=(TODAY()+7), OR(B102="No",B102="In progress", B102=""))</formula>
    </cfRule>
    <cfRule type="expression" dxfId="1594" priority="5016">
      <formula>AND(E102&lt;TODAY(),OR(B102="No",B102="In progress", B102=""))</formula>
    </cfRule>
    <cfRule type="expression" dxfId="1593" priority="5017">
      <formula>B102="Yes"</formula>
    </cfRule>
  </conditionalFormatting>
  <conditionalFormatting sqref="E102">
    <cfRule type="expression" dxfId="1592" priority="5018">
      <formula>B102="In Progress"</formula>
    </cfRule>
    <cfRule type="expression" dxfId="1591" priority="5019">
      <formula>B102="Not Needed"</formula>
    </cfRule>
    <cfRule type="expression" dxfId="1590" priority="5020">
      <formula>AND(E102&gt;=TODAY(), E102&lt;=(TODAY()+7), OR(B102="No",B102="In progress", B102=""))</formula>
    </cfRule>
    <cfRule type="expression" dxfId="1589" priority="5021">
      <formula>AND(E102&lt;TODAY(),OR(B102="No",B102="In progress", B102=""))</formula>
    </cfRule>
    <cfRule type="expression" dxfId="1588" priority="5022">
      <formula>B102="Yes"</formula>
    </cfRule>
  </conditionalFormatting>
  <conditionalFormatting sqref="E103">
    <cfRule type="expression" dxfId="1587" priority="5023">
      <formula>B103="In Progress"</formula>
    </cfRule>
    <cfRule type="expression" dxfId="1586" priority="5024">
      <formula>B103="Not Needed"</formula>
    </cfRule>
    <cfRule type="expression" dxfId="1585" priority="5025">
      <formula>AND(E103&gt;=TODAY(), E103&lt;=(TODAY()+7), OR(B103="No",B103="In progress", B103=""))</formula>
    </cfRule>
    <cfRule type="expression" dxfId="1584" priority="5026">
      <formula>AND(E103&lt;TODAY(),OR(B103="No",B103="In progress", B103=""))</formula>
    </cfRule>
    <cfRule type="expression" dxfId="1583" priority="5027">
      <formula>B103="Yes"</formula>
    </cfRule>
  </conditionalFormatting>
  <conditionalFormatting sqref="E103">
    <cfRule type="expression" dxfId="1582" priority="5028">
      <formula>B103="In Progress"</formula>
    </cfRule>
    <cfRule type="expression" dxfId="1581" priority="5029">
      <formula>B103="Not Needed"</formula>
    </cfRule>
    <cfRule type="expression" dxfId="1580" priority="5030">
      <formula>AND(E103&gt;=TODAY(), E103&lt;=(TODAY()+7), OR(B103="No",B103="In progress", B103=""))</formula>
    </cfRule>
    <cfRule type="expression" dxfId="1579" priority="5031">
      <formula>AND(E103&lt;TODAY(),OR(B103="No",B103="In progress", B103=""))</formula>
    </cfRule>
    <cfRule type="expression" dxfId="1578" priority="5032">
      <formula>B103="Yes"</formula>
    </cfRule>
  </conditionalFormatting>
  <conditionalFormatting sqref="E103">
    <cfRule type="expression" dxfId="1577" priority="5033">
      <formula>B103="In Progress"</formula>
    </cfRule>
    <cfRule type="expression" dxfId="1576" priority="5034">
      <formula>B103="Not Needed"</formula>
    </cfRule>
    <cfRule type="expression" dxfId="1575" priority="5035">
      <formula>AND(E103&gt;=TODAY(), E103&lt;=(TODAY()+7), OR(B103="No",B103="In progress", B103=""))</formula>
    </cfRule>
    <cfRule type="expression" dxfId="1574" priority="5036">
      <formula>AND(E103&lt;TODAY(),OR(B103="No",B103="In progress", B103=""))</formula>
    </cfRule>
    <cfRule type="expression" dxfId="1573" priority="5037">
      <formula>B103="Yes"</formula>
    </cfRule>
  </conditionalFormatting>
  <conditionalFormatting sqref="E103">
    <cfRule type="expression" dxfId="1572" priority="5038">
      <formula>B103="In Progress"</formula>
    </cfRule>
    <cfRule type="expression" dxfId="1571" priority="5039">
      <formula>B103="Not Needed"</formula>
    </cfRule>
    <cfRule type="expression" dxfId="1570" priority="5040">
      <formula>AND(E103&gt;=TODAY(), E103&lt;=(TODAY()+7), OR(B103="No",B103="In progress", B103=""))</formula>
    </cfRule>
    <cfRule type="expression" dxfId="1569" priority="5041">
      <formula>AND(E103&lt;TODAY(),OR(B103="No",B103="In progress", B103=""))</formula>
    </cfRule>
    <cfRule type="expression" dxfId="1568" priority="5042">
      <formula>B103="Yes"</formula>
    </cfRule>
  </conditionalFormatting>
  <conditionalFormatting sqref="E103">
    <cfRule type="expression" dxfId="1567" priority="5043">
      <formula>B103="In Progress"</formula>
    </cfRule>
    <cfRule type="expression" dxfId="1566" priority="5044">
      <formula>B103="Not Needed"</formula>
    </cfRule>
    <cfRule type="expression" dxfId="1565" priority="5045">
      <formula>AND(E103&gt;=TODAY(), E103&lt;=(TODAY()+7), OR(B103="No",B103="In progress", B103=""))</formula>
    </cfRule>
    <cfRule type="expression" dxfId="1564" priority="5046">
      <formula>AND(E103&lt;TODAY(),OR(B103="No",B103="In progress", B103=""))</formula>
    </cfRule>
    <cfRule type="expression" dxfId="1563" priority="5047">
      <formula>B103="Yes"</formula>
    </cfRule>
  </conditionalFormatting>
  <conditionalFormatting sqref="E103">
    <cfRule type="expression" dxfId="1562" priority="5048">
      <formula>B103="In Progress"</formula>
    </cfRule>
    <cfRule type="expression" dxfId="1561" priority="5049">
      <formula>B103="Not Needed"</formula>
    </cfRule>
    <cfRule type="expression" dxfId="1560" priority="5050">
      <formula>AND(E103&gt;=TODAY(), E103&lt;=(TODAY()+7), OR(B103="No",B103="In progress", B103=""))</formula>
    </cfRule>
    <cfRule type="expression" dxfId="1559" priority="5051">
      <formula>AND(E103&lt;TODAY(),OR(B103="No",B103="In progress", B103=""))</formula>
    </cfRule>
    <cfRule type="expression" dxfId="1558" priority="5052">
      <formula>B103="Yes"</formula>
    </cfRule>
  </conditionalFormatting>
  <conditionalFormatting sqref="E103">
    <cfRule type="expression" dxfId="1557" priority="5053">
      <formula>B103="In Progress"</formula>
    </cfRule>
    <cfRule type="expression" dxfId="1556" priority="5054">
      <formula>B103="Not Needed"</formula>
    </cfRule>
    <cfRule type="expression" dxfId="1555" priority="5055">
      <formula>AND(E103&gt;=TODAY(), E103&lt;=(TODAY()+7), OR(B103="No",B103="In progress", B103=""))</formula>
    </cfRule>
    <cfRule type="expression" dxfId="1554" priority="5056">
      <formula>AND(E103&lt;TODAY(),OR(B103="No",B103="In progress", B103=""))</formula>
    </cfRule>
    <cfRule type="expression" dxfId="1553" priority="5057">
      <formula>B103="Yes"</formula>
    </cfRule>
  </conditionalFormatting>
  <conditionalFormatting sqref="E103">
    <cfRule type="expression" dxfId="1552" priority="5058">
      <formula>B103="In Progress"</formula>
    </cfRule>
    <cfRule type="expression" dxfId="1551" priority="5059">
      <formula>B103="Not Needed"</formula>
    </cfRule>
    <cfRule type="expression" dxfId="1550" priority="5060">
      <formula>AND(E103&gt;=TODAY(), E103&lt;=(TODAY()+7), OR(B103="No",B103="In progress", B103=""))</formula>
    </cfRule>
    <cfRule type="expression" dxfId="1549" priority="5061">
      <formula>AND(E103&lt;TODAY(),OR(B103="No",B103="In progress", B103=""))</formula>
    </cfRule>
    <cfRule type="expression" dxfId="1548" priority="5062">
      <formula>B103="Yes"</formula>
    </cfRule>
  </conditionalFormatting>
  <conditionalFormatting sqref="E103">
    <cfRule type="expression" dxfId="1547" priority="5063">
      <formula>B103="In Progress"</formula>
    </cfRule>
    <cfRule type="expression" dxfId="1546" priority="5064">
      <formula>B103="Not Needed"</formula>
    </cfRule>
    <cfRule type="expression" dxfId="1545" priority="5065">
      <formula>AND(E103&gt;=TODAY(), E103&lt;=(TODAY()+7), OR(B103="No",B103="In progress", B103=""))</formula>
    </cfRule>
    <cfRule type="expression" dxfId="1544" priority="5066">
      <formula>AND(E103&lt;TODAY(),OR(B103="No",B103="In progress", B103=""))</formula>
    </cfRule>
    <cfRule type="expression" dxfId="1543" priority="5067">
      <formula>B103="Yes"</formula>
    </cfRule>
  </conditionalFormatting>
  <conditionalFormatting sqref="E103">
    <cfRule type="expression" dxfId="1542" priority="5068">
      <formula>B103="In Progress"</formula>
    </cfRule>
    <cfRule type="expression" dxfId="1541" priority="5069">
      <formula>B103="Not Needed"</formula>
    </cfRule>
    <cfRule type="expression" dxfId="1540" priority="5070">
      <formula>AND(E103&gt;=TODAY(), E103&lt;=(TODAY()+7), OR(B103="No",B103="In progress", B103=""))</formula>
    </cfRule>
    <cfRule type="expression" dxfId="1539" priority="5071">
      <formula>AND(E103&lt;TODAY(),OR(B103="No",B103="In progress", B103=""))</formula>
    </cfRule>
    <cfRule type="expression" dxfId="1538" priority="5072">
      <formula>B103="Yes"</formula>
    </cfRule>
  </conditionalFormatting>
  <conditionalFormatting sqref="E104">
    <cfRule type="expression" dxfId="1537" priority="5073">
      <formula>B104="In Progress"</formula>
    </cfRule>
    <cfRule type="expression" dxfId="1536" priority="5074">
      <formula>B104="Not Needed"</formula>
    </cfRule>
    <cfRule type="expression" dxfId="1535" priority="5075">
      <formula>AND(E104&gt;=TODAY(), E104&lt;=(TODAY()+7), OR(B104="No",B104="In progress", B104=""))</formula>
    </cfRule>
    <cfRule type="expression" dxfId="1534" priority="5076">
      <formula>AND(E104&lt;TODAY(),OR(B104="No",B104="In progress", B104=""))</formula>
    </cfRule>
    <cfRule type="expression" dxfId="1533" priority="5077">
      <formula>B104="Yes"</formula>
    </cfRule>
  </conditionalFormatting>
  <conditionalFormatting sqref="E104">
    <cfRule type="expression" dxfId="1532" priority="5078">
      <formula>B104="In Progress"</formula>
    </cfRule>
    <cfRule type="expression" dxfId="1531" priority="5079">
      <formula>B104="Not Needed"</formula>
    </cfRule>
    <cfRule type="expression" dxfId="1530" priority="5080">
      <formula>AND(E104&gt;=TODAY(), E104&lt;=(TODAY()+7), OR(B104="No",B104="In progress", B104=""))</formula>
    </cfRule>
    <cfRule type="expression" dxfId="1529" priority="5081">
      <formula>AND(E104&lt;TODAY(),OR(B104="No",B104="In progress", B104=""))</formula>
    </cfRule>
    <cfRule type="expression" dxfId="1528" priority="5082">
      <formula>B104="Yes"</formula>
    </cfRule>
  </conditionalFormatting>
  <conditionalFormatting sqref="E104">
    <cfRule type="expression" dxfId="1527" priority="5083">
      <formula>B104="In Progress"</formula>
    </cfRule>
    <cfRule type="expression" dxfId="1526" priority="5084">
      <formula>B104="Not Needed"</formula>
    </cfRule>
    <cfRule type="expression" dxfId="1525" priority="5085">
      <formula>AND(E104&gt;=TODAY(), E104&lt;=(TODAY()+7), OR(B104="No",B104="In progress", B104=""))</formula>
    </cfRule>
    <cfRule type="expression" dxfId="1524" priority="5086">
      <formula>AND(E104&lt;TODAY(),OR(B104="No",B104="In progress", B104=""))</formula>
    </cfRule>
    <cfRule type="expression" dxfId="1523" priority="5087">
      <formula>B104="Yes"</formula>
    </cfRule>
  </conditionalFormatting>
  <conditionalFormatting sqref="E104">
    <cfRule type="expression" dxfId="1522" priority="5088">
      <formula>B104="In Progress"</formula>
    </cfRule>
    <cfRule type="expression" dxfId="1521" priority="5089">
      <formula>B104="Not Needed"</formula>
    </cfRule>
    <cfRule type="expression" dxfId="1520" priority="5090">
      <formula>AND(E104&gt;=TODAY(), E104&lt;=(TODAY()+7), OR(B104="No",B104="In progress", B104=""))</formula>
    </cfRule>
    <cfRule type="expression" dxfId="1519" priority="5091">
      <formula>AND(E104&lt;TODAY(),OR(B104="No",B104="In progress", B104=""))</formula>
    </cfRule>
    <cfRule type="expression" dxfId="1518" priority="5092">
      <formula>B104="Yes"</formula>
    </cfRule>
  </conditionalFormatting>
  <conditionalFormatting sqref="E104">
    <cfRule type="expression" dxfId="1517" priority="5093">
      <formula>B104="In Progress"</formula>
    </cfRule>
    <cfRule type="expression" dxfId="1516" priority="5094">
      <formula>B104="Not Needed"</formula>
    </cfRule>
    <cfRule type="expression" dxfId="1515" priority="5095">
      <formula>AND(E104&gt;=TODAY(), E104&lt;=(TODAY()+7), OR(B104="No",B104="In progress", B104=""))</formula>
    </cfRule>
    <cfRule type="expression" dxfId="1514" priority="5096">
      <formula>AND(E104&lt;TODAY(),OR(B104="No",B104="In progress", B104=""))</formula>
    </cfRule>
    <cfRule type="expression" dxfId="1513" priority="5097">
      <formula>B104="Yes"</formula>
    </cfRule>
  </conditionalFormatting>
  <conditionalFormatting sqref="E104">
    <cfRule type="expression" dxfId="1512" priority="5098">
      <formula>B104="In Progress"</formula>
    </cfRule>
    <cfRule type="expression" dxfId="1511" priority="5099">
      <formula>B104="Not Needed"</formula>
    </cfRule>
    <cfRule type="expression" dxfId="1510" priority="5100">
      <formula>AND(E104&gt;=TODAY(), E104&lt;=(TODAY()+7), OR(B104="No",B104="In progress", B104=""))</formula>
    </cfRule>
    <cfRule type="expression" dxfId="1509" priority="5101">
      <formula>AND(E104&lt;TODAY(),OR(B104="No",B104="In progress", B104=""))</formula>
    </cfRule>
    <cfRule type="expression" dxfId="1508" priority="5102">
      <formula>B104="Yes"</formula>
    </cfRule>
  </conditionalFormatting>
  <conditionalFormatting sqref="E104">
    <cfRule type="expression" dxfId="1507" priority="5103">
      <formula>B104="In Progress"</formula>
    </cfRule>
    <cfRule type="expression" dxfId="1506" priority="5104">
      <formula>B104="Not Needed"</formula>
    </cfRule>
    <cfRule type="expression" dxfId="1505" priority="5105">
      <formula>AND(E104&gt;=TODAY(), E104&lt;=(TODAY()+7), OR(B104="No",B104="In progress", B104=""))</formula>
    </cfRule>
    <cfRule type="expression" dxfId="1504" priority="5106">
      <formula>AND(E104&lt;TODAY(),OR(B104="No",B104="In progress", B104=""))</formula>
    </cfRule>
    <cfRule type="expression" dxfId="1503" priority="5107">
      <formula>B104="Yes"</formula>
    </cfRule>
  </conditionalFormatting>
  <conditionalFormatting sqref="E104">
    <cfRule type="expression" dxfId="1502" priority="5108">
      <formula>B104="In Progress"</formula>
    </cfRule>
    <cfRule type="expression" dxfId="1501" priority="5109">
      <formula>B104="Not Needed"</formula>
    </cfRule>
    <cfRule type="expression" dxfId="1500" priority="5110">
      <formula>AND(E104&gt;=TODAY(), E104&lt;=(TODAY()+7), OR(B104="No",B104="In progress", B104=""))</formula>
    </cfRule>
    <cfRule type="expression" dxfId="1499" priority="5111">
      <formula>AND(E104&lt;TODAY(),OR(B104="No",B104="In progress", B104=""))</formula>
    </cfRule>
    <cfRule type="expression" dxfId="1498" priority="5112">
      <formula>B104="Yes"</formula>
    </cfRule>
  </conditionalFormatting>
  <conditionalFormatting sqref="E104">
    <cfRule type="expression" dxfId="1497" priority="5113">
      <formula>B104="In Progress"</formula>
    </cfRule>
    <cfRule type="expression" dxfId="1496" priority="5114">
      <formula>B104="Not Needed"</formula>
    </cfRule>
    <cfRule type="expression" dxfId="1495" priority="5115">
      <formula>AND(E104&gt;=TODAY(), E104&lt;=(TODAY()+7), OR(B104="No",B104="In progress", B104=""))</formula>
    </cfRule>
    <cfRule type="expression" dxfId="1494" priority="5116">
      <formula>AND(E104&lt;TODAY(),OR(B104="No",B104="In progress", B104=""))</formula>
    </cfRule>
    <cfRule type="expression" dxfId="1493" priority="5117">
      <formula>B104="Yes"</formula>
    </cfRule>
  </conditionalFormatting>
  <conditionalFormatting sqref="E104">
    <cfRule type="expression" dxfId="1492" priority="5118">
      <formula>B104="In Progress"</formula>
    </cfRule>
    <cfRule type="expression" dxfId="1491" priority="5119">
      <formula>B104="Not Needed"</formula>
    </cfRule>
    <cfRule type="expression" dxfId="1490" priority="5120">
      <formula>AND(E104&gt;=TODAY(), E104&lt;=(TODAY()+7), OR(B104="No",B104="In progress", B104=""))</formula>
    </cfRule>
    <cfRule type="expression" dxfId="1489" priority="5121">
      <formula>AND(E104&lt;TODAY(),OR(B104="No",B104="In progress", B104=""))</formula>
    </cfRule>
    <cfRule type="expression" dxfId="1488" priority="5122">
      <formula>B104="Yes"</formula>
    </cfRule>
  </conditionalFormatting>
  <conditionalFormatting sqref="E105">
    <cfRule type="expression" dxfId="1487" priority="5123">
      <formula>B105="In Progress"</formula>
    </cfRule>
    <cfRule type="expression" dxfId="1486" priority="5124">
      <formula>B105="Not Needed"</formula>
    </cfRule>
    <cfRule type="expression" dxfId="1485" priority="5125">
      <formula>AND(E105&gt;=TODAY(), E105&lt;=(TODAY()+7), OR(B105="No",B105="In progress", B105=""))</formula>
    </cfRule>
    <cfRule type="expression" dxfId="1484" priority="5126">
      <formula>AND(E105&lt;TODAY(),OR(B105="No",B105="In progress", B105=""))</formula>
    </cfRule>
    <cfRule type="expression" dxfId="1483" priority="5127">
      <formula>B105="Yes"</formula>
    </cfRule>
  </conditionalFormatting>
  <conditionalFormatting sqref="E105">
    <cfRule type="expression" dxfId="1482" priority="5128">
      <formula>B105="In Progress"</formula>
    </cfRule>
    <cfRule type="expression" dxfId="1481" priority="5129">
      <formula>B105="Not Needed"</formula>
    </cfRule>
    <cfRule type="expression" dxfId="1480" priority="5130">
      <formula>AND(E105&gt;=TODAY(), E105&lt;=(TODAY()+7), OR(B105="No",B105="In progress", B105=""))</formula>
    </cfRule>
    <cfRule type="expression" dxfId="1479" priority="5131">
      <formula>AND(E105&lt;TODAY(),OR(B105="No",B105="In progress", B105=""))</formula>
    </cfRule>
    <cfRule type="expression" dxfId="1478" priority="5132">
      <formula>B105="Yes"</formula>
    </cfRule>
  </conditionalFormatting>
  <conditionalFormatting sqref="E105">
    <cfRule type="expression" dxfId="1477" priority="5133">
      <formula>B105="In Progress"</formula>
    </cfRule>
    <cfRule type="expression" dxfId="1476" priority="5134">
      <formula>B105="Not Needed"</formula>
    </cfRule>
    <cfRule type="expression" dxfId="1475" priority="5135">
      <formula>AND(E105&gt;=TODAY(), E105&lt;=(TODAY()+7), OR(B105="No",B105="In progress", B105=""))</formula>
    </cfRule>
    <cfRule type="expression" dxfId="1474" priority="5136">
      <formula>AND(E105&lt;TODAY(),OR(B105="No",B105="In progress", B105=""))</formula>
    </cfRule>
    <cfRule type="expression" dxfId="1473" priority="5137">
      <formula>B105="Yes"</formula>
    </cfRule>
  </conditionalFormatting>
  <conditionalFormatting sqref="E105">
    <cfRule type="expression" dxfId="1472" priority="5138">
      <formula>B105="In Progress"</formula>
    </cfRule>
    <cfRule type="expression" dxfId="1471" priority="5139">
      <formula>B105="Not Needed"</formula>
    </cfRule>
    <cfRule type="expression" dxfId="1470" priority="5140">
      <formula>AND(E105&gt;=TODAY(), E105&lt;=(TODAY()+7), OR(B105="No",B105="In progress", B105=""))</formula>
    </cfRule>
    <cfRule type="expression" dxfId="1469" priority="5141">
      <formula>AND(E105&lt;TODAY(),OR(B105="No",B105="In progress", B105=""))</formula>
    </cfRule>
    <cfRule type="expression" dxfId="1468" priority="5142">
      <formula>B105="Yes"</formula>
    </cfRule>
  </conditionalFormatting>
  <conditionalFormatting sqref="E105">
    <cfRule type="expression" dxfId="1467" priority="5143">
      <formula>B105="In Progress"</formula>
    </cfRule>
    <cfRule type="expression" dxfId="1466" priority="5144">
      <formula>B105="Not Needed"</formula>
    </cfRule>
    <cfRule type="expression" dxfId="1465" priority="5145">
      <formula>AND(E105&gt;=TODAY(), E105&lt;=(TODAY()+7), OR(B105="No",B105="In progress", B105=""))</formula>
    </cfRule>
    <cfRule type="expression" dxfId="1464" priority="5146">
      <formula>AND(E105&lt;TODAY(),OR(B105="No",B105="In progress", B105=""))</formula>
    </cfRule>
    <cfRule type="expression" dxfId="1463" priority="5147">
      <formula>B105="Yes"</formula>
    </cfRule>
  </conditionalFormatting>
  <conditionalFormatting sqref="E105">
    <cfRule type="expression" dxfId="1462" priority="5148">
      <formula>B105="In Progress"</formula>
    </cfRule>
    <cfRule type="expression" dxfId="1461" priority="5149">
      <formula>B105="Not Needed"</formula>
    </cfRule>
    <cfRule type="expression" dxfId="1460" priority="5150">
      <formula>AND(E105&gt;=TODAY(), E105&lt;=(TODAY()+7), OR(B105="No",B105="In progress", B105=""))</formula>
    </cfRule>
    <cfRule type="expression" dxfId="1459" priority="5151">
      <formula>AND(E105&lt;TODAY(),OR(B105="No",B105="In progress", B105=""))</formula>
    </cfRule>
    <cfRule type="expression" dxfId="1458" priority="5152">
      <formula>B105="Yes"</formula>
    </cfRule>
  </conditionalFormatting>
  <conditionalFormatting sqref="E105">
    <cfRule type="expression" dxfId="1457" priority="5153">
      <formula>B105="In Progress"</formula>
    </cfRule>
    <cfRule type="expression" dxfId="1456" priority="5154">
      <formula>B105="Not Needed"</formula>
    </cfRule>
    <cfRule type="expression" dxfId="1455" priority="5155">
      <formula>AND(E105&gt;=TODAY(), E105&lt;=(TODAY()+7), OR(B105="No",B105="In progress", B105=""))</formula>
    </cfRule>
    <cfRule type="expression" dxfId="1454" priority="5156">
      <formula>AND(E105&lt;TODAY(),OR(B105="No",B105="In progress", B105=""))</formula>
    </cfRule>
    <cfRule type="expression" dxfId="1453" priority="5157">
      <formula>B105="Yes"</formula>
    </cfRule>
  </conditionalFormatting>
  <conditionalFormatting sqref="E105">
    <cfRule type="expression" dxfId="1452" priority="5158">
      <formula>B105="In Progress"</formula>
    </cfRule>
    <cfRule type="expression" dxfId="1451" priority="5159">
      <formula>B105="Not Needed"</formula>
    </cfRule>
    <cfRule type="expression" dxfId="1450" priority="5160">
      <formula>AND(E105&gt;=TODAY(), E105&lt;=(TODAY()+7), OR(B105="No",B105="In progress", B105=""))</formula>
    </cfRule>
    <cfRule type="expression" dxfId="1449" priority="5161">
      <formula>AND(E105&lt;TODAY(),OR(B105="No",B105="In progress", B105=""))</formula>
    </cfRule>
    <cfRule type="expression" dxfId="1448" priority="5162">
      <formula>B105="Yes"</formula>
    </cfRule>
  </conditionalFormatting>
  <conditionalFormatting sqref="E105">
    <cfRule type="expression" dxfId="1447" priority="5163">
      <formula>B105="In Progress"</formula>
    </cfRule>
    <cfRule type="expression" dxfId="1446" priority="5164">
      <formula>B105="Not Needed"</formula>
    </cfRule>
    <cfRule type="expression" dxfId="1445" priority="5165">
      <formula>AND(E105&gt;=TODAY(), E105&lt;=(TODAY()+7), OR(B105="No",B105="In progress", B105=""))</formula>
    </cfRule>
    <cfRule type="expression" dxfId="1444" priority="5166">
      <formula>AND(E105&lt;TODAY(),OR(B105="No",B105="In progress", B105=""))</formula>
    </cfRule>
    <cfRule type="expression" dxfId="1443" priority="5167">
      <formula>B105="Yes"</formula>
    </cfRule>
  </conditionalFormatting>
  <conditionalFormatting sqref="E105">
    <cfRule type="expression" dxfId="1442" priority="5168">
      <formula>B105="In Progress"</formula>
    </cfRule>
    <cfRule type="expression" dxfId="1441" priority="5169">
      <formula>B105="Not Needed"</formula>
    </cfRule>
    <cfRule type="expression" dxfId="1440" priority="5170">
      <formula>AND(E105&gt;=TODAY(), E105&lt;=(TODAY()+7), OR(B105="No",B105="In progress", B105=""))</formula>
    </cfRule>
    <cfRule type="expression" dxfId="1439" priority="5171">
      <formula>AND(E105&lt;TODAY(),OR(B105="No",B105="In progress", B105=""))</formula>
    </cfRule>
    <cfRule type="expression" dxfId="1438" priority="5172">
      <formula>B105="Yes"</formula>
    </cfRule>
  </conditionalFormatting>
  <conditionalFormatting sqref="E106:E107">
    <cfRule type="expression" dxfId="1437" priority="5173">
      <formula>B106="In Progress"</formula>
    </cfRule>
    <cfRule type="expression" dxfId="1436" priority="5174">
      <formula>B106="Not Needed"</formula>
    </cfRule>
    <cfRule type="expression" dxfId="1435" priority="5175">
      <formula>AND(E106&gt;=TODAY(), E106&lt;=(TODAY()+7), OR(B106="No",B106="In progress", B106=""))</formula>
    </cfRule>
    <cfRule type="expression" dxfId="1434" priority="5176">
      <formula>AND(E106&lt;TODAY(),OR(B106="No",B106="In progress", B106=""))</formula>
    </cfRule>
    <cfRule type="expression" dxfId="1433" priority="5177">
      <formula>B106="Yes"</formula>
    </cfRule>
  </conditionalFormatting>
  <conditionalFormatting sqref="E106:E107">
    <cfRule type="expression" dxfId="1432" priority="5178">
      <formula>B106="In Progress"</formula>
    </cfRule>
    <cfRule type="expression" dxfId="1431" priority="5179">
      <formula>B106="Not Needed"</formula>
    </cfRule>
    <cfRule type="expression" dxfId="1430" priority="5180">
      <formula>AND(E106&gt;=TODAY(), E106&lt;=(TODAY()+7), OR(B106="No",B106="In progress", B106=""))</formula>
    </cfRule>
    <cfRule type="expression" dxfId="1429" priority="5181">
      <formula>AND(E106&lt;TODAY(),OR(B106="No",B106="In progress", B106=""))</formula>
    </cfRule>
    <cfRule type="expression" dxfId="1428" priority="5182">
      <formula>B106="Yes"</formula>
    </cfRule>
  </conditionalFormatting>
  <conditionalFormatting sqref="E106:E107">
    <cfRule type="expression" dxfId="1427" priority="5183">
      <formula>B106="In Progress"</formula>
    </cfRule>
    <cfRule type="expression" dxfId="1426" priority="5184">
      <formula>B106="Not Needed"</formula>
    </cfRule>
    <cfRule type="expression" dxfId="1425" priority="5185">
      <formula>AND(E106&gt;=TODAY(), E106&lt;=(TODAY()+7), OR(B106="No",B106="In progress", B106=""))</formula>
    </cfRule>
    <cfRule type="expression" dxfId="1424" priority="5186">
      <formula>AND(E106&lt;TODAY(),OR(B106="No",B106="In progress", B106=""))</formula>
    </cfRule>
    <cfRule type="expression" dxfId="1423" priority="5187">
      <formula>B106="Yes"</formula>
    </cfRule>
  </conditionalFormatting>
  <conditionalFormatting sqref="E106:E107">
    <cfRule type="expression" dxfId="1422" priority="5188">
      <formula>B106="In Progress"</formula>
    </cfRule>
    <cfRule type="expression" dxfId="1421" priority="5189">
      <formula>B106="Not Needed"</formula>
    </cfRule>
    <cfRule type="expression" dxfId="1420" priority="5190">
      <formula>AND(E106&gt;=TODAY(), E106&lt;=(TODAY()+7), OR(B106="No",B106="In progress", B106=""))</formula>
    </cfRule>
    <cfRule type="expression" dxfId="1419" priority="5191">
      <formula>AND(E106&lt;TODAY(),OR(B106="No",B106="In progress", B106=""))</formula>
    </cfRule>
    <cfRule type="expression" dxfId="1418" priority="5192">
      <formula>B106="Yes"</formula>
    </cfRule>
  </conditionalFormatting>
  <conditionalFormatting sqref="E106:E107">
    <cfRule type="expression" dxfId="1417" priority="5193">
      <formula>B106="In Progress"</formula>
    </cfRule>
    <cfRule type="expression" dxfId="1416" priority="5194">
      <formula>B106="Not Needed"</formula>
    </cfRule>
    <cfRule type="expression" dxfId="1415" priority="5195">
      <formula>AND(E106&gt;=TODAY(), E106&lt;=(TODAY()+7), OR(B106="No",B106="In progress", B106=""))</formula>
    </cfRule>
    <cfRule type="expression" dxfId="1414" priority="5196">
      <formula>AND(E106&lt;TODAY(),OR(B106="No",B106="In progress", B106=""))</formula>
    </cfRule>
    <cfRule type="expression" dxfId="1413" priority="5197">
      <formula>B106="Yes"</formula>
    </cfRule>
  </conditionalFormatting>
  <conditionalFormatting sqref="E106:E107">
    <cfRule type="expression" dxfId="1412" priority="5198">
      <formula>B106="In Progress"</formula>
    </cfRule>
    <cfRule type="expression" dxfId="1411" priority="5199">
      <formula>B106="Not Needed"</formula>
    </cfRule>
    <cfRule type="expression" dxfId="1410" priority="5200">
      <formula>AND(E106&gt;=TODAY(), E106&lt;=(TODAY()+7), OR(B106="No",B106="In progress", B106=""))</formula>
    </cfRule>
    <cfRule type="expression" dxfId="1409" priority="5201">
      <formula>AND(E106&lt;TODAY(),OR(B106="No",B106="In progress", B106=""))</formula>
    </cfRule>
    <cfRule type="expression" dxfId="1408" priority="5202">
      <formula>B106="Yes"</formula>
    </cfRule>
  </conditionalFormatting>
  <conditionalFormatting sqref="E106:E107">
    <cfRule type="expression" dxfId="1407" priority="5203">
      <formula>B106="In Progress"</formula>
    </cfRule>
    <cfRule type="expression" dxfId="1406" priority="5204">
      <formula>B106="Not Needed"</formula>
    </cfRule>
    <cfRule type="expression" dxfId="1405" priority="5205">
      <formula>AND(E106&gt;=TODAY(), E106&lt;=(TODAY()+7), OR(B106="No",B106="In progress", B106=""))</formula>
    </cfRule>
    <cfRule type="expression" dxfId="1404" priority="5206">
      <formula>AND(E106&lt;TODAY(),OR(B106="No",B106="In progress", B106=""))</formula>
    </cfRule>
    <cfRule type="expression" dxfId="1403" priority="5207">
      <formula>B106="Yes"</formula>
    </cfRule>
  </conditionalFormatting>
  <conditionalFormatting sqref="E106:E107">
    <cfRule type="expression" dxfId="1402" priority="5208">
      <formula>B106="In Progress"</formula>
    </cfRule>
    <cfRule type="expression" dxfId="1401" priority="5209">
      <formula>B106="Not Needed"</formula>
    </cfRule>
    <cfRule type="expression" dxfId="1400" priority="5210">
      <formula>AND(E106&gt;=TODAY(), E106&lt;=(TODAY()+7), OR(B106="No",B106="In progress", B106=""))</formula>
    </cfRule>
    <cfRule type="expression" dxfId="1399" priority="5211">
      <formula>AND(E106&lt;TODAY(),OR(B106="No",B106="In progress", B106=""))</formula>
    </cfRule>
    <cfRule type="expression" dxfId="1398" priority="5212">
      <formula>B106="Yes"</formula>
    </cfRule>
  </conditionalFormatting>
  <conditionalFormatting sqref="E106:E107">
    <cfRule type="expression" dxfId="1397" priority="5213">
      <formula>B106="In Progress"</formula>
    </cfRule>
    <cfRule type="expression" dxfId="1396" priority="5214">
      <formula>B106="Not Needed"</formula>
    </cfRule>
    <cfRule type="expression" dxfId="1395" priority="5215">
      <formula>AND(E106&gt;=TODAY(), E106&lt;=(TODAY()+7), OR(B106="No",B106="In progress", B106=""))</formula>
    </cfRule>
    <cfRule type="expression" dxfId="1394" priority="5216">
      <formula>AND(E106&lt;TODAY(),OR(B106="No",B106="In progress", B106=""))</formula>
    </cfRule>
    <cfRule type="expression" dxfId="1393" priority="5217">
      <formula>B106="Yes"</formula>
    </cfRule>
  </conditionalFormatting>
  <conditionalFormatting sqref="E106:E107">
    <cfRule type="expression" dxfId="1392" priority="5218">
      <formula>B106="In Progress"</formula>
    </cfRule>
    <cfRule type="expression" dxfId="1391" priority="5219">
      <formula>B106="Not Needed"</formula>
    </cfRule>
    <cfRule type="expression" dxfId="1390" priority="5220">
      <formula>AND(E106&gt;=TODAY(), E106&lt;=(TODAY()+7), OR(B106="No",B106="In progress", B106=""))</formula>
    </cfRule>
    <cfRule type="expression" dxfId="1389" priority="5221">
      <formula>AND(E106&lt;TODAY(),OR(B106="No",B106="In progress", B106=""))</formula>
    </cfRule>
    <cfRule type="expression" dxfId="1388" priority="5222">
      <formula>B106="Yes"</formula>
    </cfRule>
  </conditionalFormatting>
  <conditionalFormatting sqref="E108">
    <cfRule type="expression" dxfId="1387" priority="5223">
      <formula>B108="In Progress"</formula>
    </cfRule>
    <cfRule type="expression" dxfId="1386" priority="5224">
      <formula>B108="Not Needed"</formula>
    </cfRule>
    <cfRule type="expression" dxfId="1385" priority="5225">
      <formula>AND(E108&gt;=TODAY(), E108&lt;=(TODAY()+7), OR(B108="No",B108="In progress", B108=""))</formula>
    </cfRule>
    <cfRule type="expression" dxfId="1384" priority="5226">
      <formula>AND(E108&lt;TODAY(),OR(B108="No",B108="In progress", B108=""))</formula>
    </cfRule>
    <cfRule type="expression" dxfId="1383" priority="5227">
      <formula>B108="Yes"</formula>
    </cfRule>
  </conditionalFormatting>
  <conditionalFormatting sqref="E108">
    <cfRule type="expression" dxfId="1382" priority="5228">
      <formula>B108="In Progress"</formula>
    </cfRule>
    <cfRule type="expression" dxfId="1381" priority="5229">
      <formula>B108="Not Needed"</formula>
    </cfRule>
    <cfRule type="expression" dxfId="1380" priority="5230">
      <formula>AND(E108&gt;=TODAY(), E108&lt;=(TODAY()+7), OR(B108="No",B108="In progress", B108=""))</formula>
    </cfRule>
    <cfRule type="expression" dxfId="1379" priority="5231">
      <formula>AND(E108&lt;TODAY(),OR(B108="No",B108="In progress", B108=""))</formula>
    </cfRule>
    <cfRule type="expression" dxfId="1378" priority="5232">
      <formula>B108="Yes"</formula>
    </cfRule>
  </conditionalFormatting>
  <conditionalFormatting sqref="E108">
    <cfRule type="expression" dxfId="1377" priority="5233">
      <formula>B108="In Progress"</formula>
    </cfRule>
    <cfRule type="expression" dxfId="1376" priority="5234">
      <formula>B108="Not Needed"</formula>
    </cfRule>
    <cfRule type="expression" dxfId="1375" priority="5235">
      <formula>AND(E108&gt;=TODAY(), E108&lt;=(TODAY()+7), OR(B108="No",B108="In progress", B108=""))</formula>
    </cfRule>
    <cfRule type="expression" dxfId="1374" priority="5236">
      <formula>AND(E108&lt;TODAY(),OR(B108="No",B108="In progress", B108=""))</formula>
    </cfRule>
    <cfRule type="expression" dxfId="1373" priority="5237">
      <formula>B108="Yes"</formula>
    </cfRule>
  </conditionalFormatting>
  <conditionalFormatting sqref="E108">
    <cfRule type="expression" dxfId="1372" priority="5238">
      <formula>B108="In Progress"</formula>
    </cfRule>
    <cfRule type="expression" dxfId="1371" priority="5239">
      <formula>B108="Not Needed"</formula>
    </cfRule>
    <cfRule type="expression" dxfId="1370" priority="5240">
      <formula>AND(E108&gt;=TODAY(), E108&lt;=(TODAY()+7), OR(B108="No",B108="In progress", B108=""))</formula>
    </cfRule>
    <cfRule type="expression" dxfId="1369" priority="5241">
      <formula>AND(E108&lt;TODAY(),OR(B108="No",B108="In progress", B108=""))</formula>
    </cfRule>
    <cfRule type="expression" dxfId="1368" priority="5242">
      <formula>B108="Yes"</formula>
    </cfRule>
  </conditionalFormatting>
  <conditionalFormatting sqref="E108">
    <cfRule type="expression" dxfId="1367" priority="5243">
      <formula>B108="In Progress"</formula>
    </cfRule>
    <cfRule type="expression" dxfId="1366" priority="5244">
      <formula>B108="Not Needed"</formula>
    </cfRule>
    <cfRule type="expression" dxfId="1365" priority="5245">
      <formula>AND(E108&gt;=TODAY(), E108&lt;=(TODAY()+7), OR(B108="No",B108="In progress", B108=""))</formula>
    </cfRule>
    <cfRule type="expression" dxfId="1364" priority="5246">
      <formula>AND(E108&lt;TODAY(),OR(B108="No",B108="In progress", B108=""))</formula>
    </cfRule>
    <cfRule type="expression" dxfId="1363" priority="5247">
      <formula>B108="Yes"</formula>
    </cfRule>
  </conditionalFormatting>
  <conditionalFormatting sqref="E108">
    <cfRule type="expression" dxfId="1362" priority="5248">
      <formula>B108="In Progress"</formula>
    </cfRule>
    <cfRule type="expression" dxfId="1361" priority="5249">
      <formula>B108="Not Needed"</formula>
    </cfRule>
    <cfRule type="expression" dxfId="1360" priority="5250">
      <formula>AND(E108&gt;=TODAY(), E108&lt;=(TODAY()+7), OR(B108="No",B108="In progress", B108=""))</formula>
    </cfRule>
    <cfRule type="expression" dxfId="1359" priority="5251">
      <formula>AND(E108&lt;TODAY(),OR(B108="No",B108="In progress", B108=""))</formula>
    </cfRule>
    <cfRule type="expression" dxfId="1358" priority="5252">
      <formula>B108="Yes"</formula>
    </cfRule>
  </conditionalFormatting>
  <conditionalFormatting sqref="E108">
    <cfRule type="expression" dxfId="1357" priority="5253">
      <formula>B108="In Progress"</formula>
    </cfRule>
    <cfRule type="expression" dxfId="1356" priority="5254">
      <formula>B108="Not Needed"</formula>
    </cfRule>
    <cfRule type="expression" dxfId="1355" priority="5255">
      <formula>AND(E108&gt;=TODAY(), E108&lt;=(TODAY()+7), OR(B108="No",B108="In progress", B108=""))</formula>
    </cfRule>
    <cfRule type="expression" dxfId="1354" priority="5256">
      <formula>AND(E108&lt;TODAY(),OR(B108="No",B108="In progress", B108=""))</formula>
    </cfRule>
    <cfRule type="expression" dxfId="1353" priority="5257">
      <formula>B108="Yes"</formula>
    </cfRule>
  </conditionalFormatting>
  <conditionalFormatting sqref="E108">
    <cfRule type="expression" dxfId="1352" priority="5258">
      <formula>B108="In Progress"</formula>
    </cfRule>
    <cfRule type="expression" dxfId="1351" priority="5259">
      <formula>B108="Not Needed"</formula>
    </cfRule>
    <cfRule type="expression" dxfId="1350" priority="5260">
      <formula>AND(E108&gt;=TODAY(), E108&lt;=(TODAY()+7), OR(B108="No",B108="In progress", B108=""))</formula>
    </cfRule>
    <cfRule type="expression" dxfId="1349" priority="5261">
      <formula>AND(E108&lt;TODAY(),OR(B108="No",B108="In progress", B108=""))</formula>
    </cfRule>
    <cfRule type="expression" dxfId="1348" priority="5262">
      <formula>B108="Yes"</formula>
    </cfRule>
  </conditionalFormatting>
  <conditionalFormatting sqref="E108">
    <cfRule type="expression" dxfId="1347" priority="5263">
      <formula>B108="In Progress"</formula>
    </cfRule>
    <cfRule type="expression" dxfId="1346" priority="5264">
      <formula>B108="Not Needed"</formula>
    </cfRule>
    <cfRule type="expression" dxfId="1345" priority="5265">
      <formula>AND(E108&gt;=TODAY(), E108&lt;=(TODAY()+7), OR(B108="No",B108="In progress", B108=""))</formula>
    </cfRule>
    <cfRule type="expression" dxfId="1344" priority="5266">
      <formula>AND(E108&lt;TODAY(),OR(B108="No",B108="In progress", B108=""))</formula>
    </cfRule>
    <cfRule type="expression" dxfId="1343" priority="5267">
      <formula>B108="Yes"</formula>
    </cfRule>
  </conditionalFormatting>
  <conditionalFormatting sqref="E108">
    <cfRule type="expression" dxfId="1342" priority="5268">
      <formula>B108="In Progress"</formula>
    </cfRule>
    <cfRule type="expression" dxfId="1341" priority="5269">
      <formula>B108="Not Needed"</formula>
    </cfRule>
    <cfRule type="expression" dxfId="1340" priority="5270">
      <formula>AND(E108&gt;=TODAY(), E108&lt;=(TODAY()+7), OR(B108="No",B108="In progress", B108=""))</formula>
    </cfRule>
    <cfRule type="expression" dxfId="1339" priority="5271">
      <formula>AND(E108&lt;TODAY(),OR(B108="No",B108="In progress", B108=""))</formula>
    </cfRule>
    <cfRule type="expression" dxfId="1338" priority="5272">
      <formula>B108="Yes"</formula>
    </cfRule>
  </conditionalFormatting>
  <conditionalFormatting sqref="C111">
    <cfRule type="expression" dxfId="1337" priority="5273">
      <formula>B111="Not Needed"</formula>
    </cfRule>
  </conditionalFormatting>
  <conditionalFormatting sqref="C111">
    <cfRule type="expression" dxfId="1336" priority="5274">
      <formula>B111="Not Needed"</formula>
    </cfRule>
  </conditionalFormatting>
  <conditionalFormatting sqref="C111">
    <cfRule type="expression" dxfId="1335" priority="5275">
      <formula>B111="Not Needed"</formula>
    </cfRule>
  </conditionalFormatting>
  <conditionalFormatting sqref="C111">
    <cfRule type="expression" dxfId="1334" priority="5276">
      <formula>B111="Not Needed"</formula>
    </cfRule>
  </conditionalFormatting>
  <conditionalFormatting sqref="C111">
    <cfRule type="expression" dxfId="1333" priority="5277">
      <formula>B111="Not Needed"</formula>
    </cfRule>
  </conditionalFormatting>
  <conditionalFormatting sqref="C111">
    <cfRule type="expression" dxfId="1332" priority="5278">
      <formula>B111="Not Needed"</formula>
    </cfRule>
  </conditionalFormatting>
  <conditionalFormatting sqref="C111">
    <cfRule type="expression" dxfId="1331" priority="5279">
      <formula>B111="Not Needed"</formula>
    </cfRule>
  </conditionalFormatting>
  <conditionalFormatting sqref="C111">
    <cfRule type="expression" dxfId="1330" priority="5280">
      <formula>B111="Not Needed"</formula>
    </cfRule>
  </conditionalFormatting>
  <conditionalFormatting sqref="C111">
    <cfRule type="expression" dxfId="1329" priority="5281">
      <formula>B111="Not Needed"</formula>
    </cfRule>
  </conditionalFormatting>
  <conditionalFormatting sqref="C111">
    <cfRule type="expression" dxfId="1328" priority="5282">
      <formula>B111="Not Needed"</formula>
    </cfRule>
  </conditionalFormatting>
  <conditionalFormatting sqref="C112">
    <cfRule type="expression" dxfId="1327" priority="5283">
      <formula>B112="Not Needed"</formula>
    </cfRule>
  </conditionalFormatting>
  <conditionalFormatting sqref="C112">
    <cfRule type="expression" dxfId="1326" priority="5284">
      <formula>B112="Not Needed"</formula>
    </cfRule>
  </conditionalFormatting>
  <conditionalFormatting sqref="C112">
    <cfRule type="expression" dxfId="1325" priority="5285">
      <formula>B112="Not Needed"</formula>
    </cfRule>
  </conditionalFormatting>
  <conditionalFormatting sqref="C112">
    <cfRule type="expression" dxfId="1324" priority="5286">
      <formula>B112="Not Needed"</formula>
    </cfRule>
  </conditionalFormatting>
  <conditionalFormatting sqref="C112">
    <cfRule type="expression" dxfId="1323" priority="5287">
      <formula>B112="Not Needed"</formula>
    </cfRule>
  </conditionalFormatting>
  <conditionalFormatting sqref="C112">
    <cfRule type="expression" dxfId="1322" priority="5288">
      <formula>B112="Not Needed"</formula>
    </cfRule>
  </conditionalFormatting>
  <conditionalFormatting sqref="C112">
    <cfRule type="expression" dxfId="1321" priority="5289">
      <formula>B112="Not Needed"</formula>
    </cfRule>
  </conditionalFormatting>
  <conditionalFormatting sqref="C112">
    <cfRule type="expression" dxfId="1320" priority="5290">
      <formula>B112="Not Needed"</formula>
    </cfRule>
  </conditionalFormatting>
  <conditionalFormatting sqref="C112">
    <cfRule type="expression" dxfId="1319" priority="5291">
      <formula>B112="Not Needed"</formula>
    </cfRule>
  </conditionalFormatting>
  <conditionalFormatting sqref="C112">
    <cfRule type="expression" dxfId="1318" priority="5292">
      <formula>B112="Not Needed"</formula>
    </cfRule>
  </conditionalFormatting>
  <conditionalFormatting sqref="C113">
    <cfRule type="expression" dxfId="1317" priority="5293">
      <formula>B113="Not Needed"</formula>
    </cfRule>
  </conditionalFormatting>
  <conditionalFormatting sqref="C113">
    <cfRule type="expression" dxfId="1316" priority="5294">
      <formula>B113="Not Needed"</formula>
    </cfRule>
  </conditionalFormatting>
  <conditionalFormatting sqref="C113">
    <cfRule type="expression" dxfId="1315" priority="5295">
      <formula>B113="Not Needed"</formula>
    </cfRule>
  </conditionalFormatting>
  <conditionalFormatting sqref="C113">
    <cfRule type="expression" dxfId="1314" priority="5296">
      <formula>B113="Not Needed"</formula>
    </cfRule>
  </conditionalFormatting>
  <conditionalFormatting sqref="C113">
    <cfRule type="expression" dxfId="1313" priority="5297">
      <formula>B113="Not Needed"</formula>
    </cfRule>
  </conditionalFormatting>
  <conditionalFormatting sqref="C113">
    <cfRule type="expression" dxfId="1312" priority="5298">
      <formula>B113="Not Needed"</formula>
    </cfRule>
  </conditionalFormatting>
  <conditionalFormatting sqref="C113">
    <cfRule type="expression" dxfId="1311" priority="5299">
      <formula>B113="Not Needed"</formula>
    </cfRule>
  </conditionalFormatting>
  <conditionalFormatting sqref="C113">
    <cfRule type="expression" dxfId="1310" priority="5300">
      <formula>B113="Not Needed"</formula>
    </cfRule>
  </conditionalFormatting>
  <conditionalFormatting sqref="C113">
    <cfRule type="expression" dxfId="1309" priority="5301">
      <formula>B113="Not Needed"</formula>
    </cfRule>
  </conditionalFormatting>
  <conditionalFormatting sqref="C113">
    <cfRule type="expression" dxfId="1308" priority="5302">
      <formula>B113="Not Needed"</formula>
    </cfRule>
  </conditionalFormatting>
  <conditionalFormatting sqref="C114">
    <cfRule type="expression" dxfId="1307" priority="5303">
      <formula>B114="Not Needed"</formula>
    </cfRule>
  </conditionalFormatting>
  <conditionalFormatting sqref="C114">
    <cfRule type="expression" dxfId="1306" priority="5304">
      <formula>B114="Not Needed"</formula>
    </cfRule>
  </conditionalFormatting>
  <conditionalFormatting sqref="C114">
    <cfRule type="expression" dxfId="1305" priority="5305">
      <formula>B114="Not Needed"</formula>
    </cfRule>
  </conditionalFormatting>
  <conditionalFormatting sqref="C114">
    <cfRule type="expression" dxfId="1304" priority="5306">
      <formula>B114="Not Needed"</formula>
    </cfRule>
  </conditionalFormatting>
  <conditionalFormatting sqref="C114">
    <cfRule type="expression" dxfId="1303" priority="5307">
      <formula>B114="Not Needed"</formula>
    </cfRule>
  </conditionalFormatting>
  <conditionalFormatting sqref="C114">
    <cfRule type="expression" dxfId="1302" priority="5308">
      <formula>B114="Not Needed"</formula>
    </cfRule>
  </conditionalFormatting>
  <conditionalFormatting sqref="C114">
    <cfRule type="expression" dxfId="1301" priority="5309">
      <formula>B114="Not Needed"</formula>
    </cfRule>
  </conditionalFormatting>
  <conditionalFormatting sqref="C114">
    <cfRule type="expression" dxfId="1300" priority="5310">
      <formula>B114="Not Needed"</formula>
    </cfRule>
  </conditionalFormatting>
  <conditionalFormatting sqref="C114">
    <cfRule type="expression" dxfId="1299" priority="5311">
      <formula>B114="Not Needed"</formula>
    </cfRule>
  </conditionalFormatting>
  <conditionalFormatting sqref="C114">
    <cfRule type="expression" dxfId="1298" priority="5312">
      <formula>B114="Not Needed"</formula>
    </cfRule>
  </conditionalFormatting>
  <conditionalFormatting sqref="C115">
    <cfRule type="expression" dxfId="1297" priority="5313">
      <formula>B115="Not Needed"</formula>
    </cfRule>
  </conditionalFormatting>
  <conditionalFormatting sqref="C115">
    <cfRule type="expression" dxfId="1296" priority="5314">
      <formula>B115="Not Needed"</formula>
    </cfRule>
  </conditionalFormatting>
  <conditionalFormatting sqref="C115">
    <cfRule type="expression" dxfId="1295" priority="5315">
      <formula>B115="Not Needed"</formula>
    </cfRule>
  </conditionalFormatting>
  <conditionalFormatting sqref="C115">
    <cfRule type="expression" dxfId="1294" priority="5316">
      <formula>B115="Not Needed"</formula>
    </cfRule>
  </conditionalFormatting>
  <conditionalFormatting sqref="C115">
    <cfRule type="expression" dxfId="1293" priority="5317">
      <formula>B115="Not Needed"</formula>
    </cfRule>
  </conditionalFormatting>
  <conditionalFormatting sqref="C115">
    <cfRule type="expression" dxfId="1292" priority="5318">
      <formula>B115="Not Needed"</formula>
    </cfRule>
  </conditionalFormatting>
  <conditionalFormatting sqref="C115">
    <cfRule type="expression" dxfId="1291" priority="5319">
      <formula>B115="Not Needed"</formula>
    </cfRule>
  </conditionalFormatting>
  <conditionalFormatting sqref="C115">
    <cfRule type="expression" dxfId="1290" priority="5320">
      <formula>B115="Not Needed"</formula>
    </cfRule>
  </conditionalFormatting>
  <conditionalFormatting sqref="C115">
    <cfRule type="expression" dxfId="1289" priority="5321">
      <formula>B115="Not Needed"</formula>
    </cfRule>
  </conditionalFormatting>
  <conditionalFormatting sqref="C115">
    <cfRule type="expression" dxfId="1288" priority="5322">
      <formula>B115="Not Needed"</formula>
    </cfRule>
  </conditionalFormatting>
  <conditionalFormatting sqref="C116">
    <cfRule type="expression" dxfId="1287" priority="5323">
      <formula>B116="Not Needed"</formula>
    </cfRule>
  </conditionalFormatting>
  <conditionalFormatting sqref="C116">
    <cfRule type="expression" dxfId="1286" priority="5324">
      <formula>B116="Not Needed"</formula>
    </cfRule>
  </conditionalFormatting>
  <conditionalFormatting sqref="C116">
    <cfRule type="expression" dxfId="1285" priority="5325">
      <formula>B116="Not Needed"</formula>
    </cfRule>
  </conditionalFormatting>
  <conditionalFormatting sqref="C116">
    <cfRule type="expression" dxfId="1284" priority="5326">
      <formula>B116="Not Needed"</formula>
    </cfRule>
  </conditionalFormatting>
  <conditionalFormatting sqref="C116">
    <cfRule type="expression" dxfId="1283" priority="5327">
      <formula>B116="Not Needed"</formula>
    </cfRule>
  </conditionalFormatting>
  <conditionalFormatting sqref="C116">
    <cfRule type="expression" dxfId="1282" priority="5328">
      <formula>B116="Not Needed"</formula>
    </cfRule>
  </conditionalFormatting>
  <conditionalFormatting sqref="C116">
    <cfRule type="expression" dxfId="1281" priority="5329">
      <formula>B116="Not Needed"</formula>
    </cfRule>
  </conditionalFormatting>
  <conditionalFormatting sqref="C116">
    <cfRule type="expression" dxfId="1280" priority="5330">
      <formula>B116="Not Needed"</formula>
    </cfRule>
  </conditionalFormatting>
  <conditionalFormatting sqref="C116">
    <cfRule type="expression" dxfId="1279" priority="5331">
      <formula>B116="Not Needed"</formula>
    </cfRule>
  </conditionalFormatting>
  <conditionalFormatting sqref="C116">
    <cfRule type="expression" dxfId="1278" priority="5332">
      <formula>B116="Not Needed"</formula>
    </cfRule>
  </conditionalFormatting>
  <conditionalFormatting sqref="C117">
    <cfRule type="expression" dxfId="1277" priority="5333">
      <formula>B117="Not Needed"</formula>
    </cfRule>
  </conditionalFormatting>
  <conditionalFormatting sqref="C117">
    <cfRule type="expression" dxfId="1276" priority="5334">
      <formula>B117="Not Needed"</formula>
    </cfRule>
  </conditionalFormatting>
  <conditionalFormatting sqref="C117">
    <cfRule type="expression" dxfId="1275" priority="5335">
      <formula>B117="Not Needed"</formula>
    </cfRule>
  </conditionalFormatting>
  <conditionalFormatting sqref="C117">
    <cfRule type="expression" dxfId="1274" priority="5336">
      <formula>B117="Not Needed"</formula>
    </cfRule>
  </conditionalFormatting>
  <conditionalFormatting sqref="C117">
    <cfRule type="expression" dxfId="1273" priority="5337">
      <formula>B117="Not Needed"</formula>
    </cfRule>
  </conditionalFormatting>
  <conditionalFormatting sqref="C117">
    <cfRule type="expression" dxfId="1272" priority="5338">
      <formula>B117="Not Needed"</formula>
    </cfRule>
  </conditionalFormatting>
  <conditionalFormatting sqref="C117">
    <cfRule type="expression" dxfId="1271" priority="5339">
      <formula>B117="Not Needed"</formula>
    </cfRule>
  </conditionalFormatting>
  <conditionalFormatting sqref="C117">
    <cfRule type="expression" dxfId="1270" priority="5340">
      <formula>B117="Not Needed"</formula>
    </cfRule>
  </conditionalFormatting>
  <conditionalFormatting sqref="C117">
    <cfRule type="expression" dxfId="1269" priority="5341">
      <formula>B117="Not Needed"</formula>
    </cfRule>
  </conditionalFormatting>
  <conditionalFormatting sqref="C117">
    <cfRule type="expression" dxfId="1268" priority="5342">
      <formula>B117="Not Needed"</formula>
    </cfRule>
  </conditionalFormatting>
  <conditionalFormatting sqref="C118">
    <cfRule type="expression" dxfId="1267" priority="5343">
      <formula>B118="Not Needed"</formula>
    </cfRule>
  </conditionalFormatting>
  <conditionalFormatting sqref="C118">
    <cfRule type="expression" dxfId="1266" priority="5344">
      <formula>B118="Not Needed"</formula>
    </cfRule>
  </conditionalFormatting>
  <conditionalFormatting sqref="C118">
    <cfRule type="expression" dxfId="1265" priority="5345">
      <formula>B118="Not Needed"</formula>
    </cfRule>
  </conditionalFormatting>
  <conditionalFormatting sqref="C118">
    <cfRule type="expression" dxfId="1264" priority="5346">
      <formula>B118="Not Needed"</formula>
    </cfRule>
  </conditionalFormatting>
  <conditionalFormatting sqref="C118">
    <cfRule type="expression" dxfId="1263" priority="5347">
      <formula>B118="Not Needed"</formula>
    </cfRule>
  </conditionalFormatting>
  <conditionalFormatting sqref="C118">
    <cfRule type="expression" dxfId="1262" priority="5348">
      <formula>B118="Not Needed"</formula>
    </cfRule>
  </conditionalFormatting>
  <conditionalFormatting sqref="C118">
    <cfRule type="expression" dxfId="1261" priority="5349">
      <formula>B118="Not Needed"</formula>
    </cfRule>
  </conditionalFormatting>
  <conditionalFormatting sqref="C118">
    <cfRule type="expression" dxfId="1260" priority="5350">
      <formula>B118="Not Needed"</formula>
    </cfRule>
  </conditionalFormatting>
  <conditionalFormatting sqref="C118">
    <cfRule type="expression" dxfId="1259" priority="5351">
      <formula>B118="Not Needed"</formula>
    </cfRule>
  </conditionalFormatting>
  <conditionalFormatting sqref="C118">
    <cfRule type="expression" dxfId="1258" priority="5352">
      <formula>B118="Not Needed"</formula>
    </cfRule>
  </conditionalFormatting>
  <conditionalFormatting sqref="C119">
    <cfRule type="expression" dxfId="1257" priority="5353">
      <formula>B119="Not Needed"</formula>
    </cfRule>
  </conditionalFormatting>
  <conditionalFormatting sqref="C119">
    <cfRule type="expression" dxfId="1256" priority="5354">
      <formula>B119="Not Needed"</formula>
    </cfRule>
  </conditionalFormatting>
  <conditionalFormatting sqref="C119">
    <cfRule type="expression" dxfId="1255" priority="5355">
      <formula>B119="Not Needed"</formula>
    </cfRule>
  </conditionalFormatting>
  <conditionalFormatting sqref="C119">
    <cfRule type="expression" dxfId="1254" priority="5356">
      <formula>B119="Not Needed"</formula>
    </cfRule>
  </conditionalFormatting>
  <conditionalFormatting sqref="C119">
    <cfRule type="expression" dxfId="1253" priority="5357">
      <formula>B119="Not Needed"</formula>
    </cfRule>
  </conditionalFormatting>
  <conditionalFormatting sqref="C119">
    <cfRule type="expression" dxfId="1252" priority="5358">
      <formula>B119="Not Needed"</formula>
    </cfRule>
  </conditionalFormatting>
  <conditionalFormatting sqref="C119">
    <cfRule type="expression" dxfId="1251" priority="5359">
      <formula>B119="Not Needed"</formula>
    </cfRule>
  </conditionalFormatting>
  <conditionalFormatting sqref="C119">
    <cfRule type="expression" dxfId="1250" priority="5360">
      <formula>B119="Not Needed"</formula>
    </cfRule>
  </conditionalFormatting>
  <conditionalFormatting sqref="C119">
    <cfRule type="expression" dxfId="1249" priority="5361">
      <formula>B119="Not Needed"</formula>
    </cfRule>
  </conditionalFormatting>
  <conditionalFormatting sqref="C119">
    <cfRule type="expression" dxfId="1248" priority="5362">
      <formula>B119="Not Needed"</formula>
    </cfRule>
  </conditionalFormatting>
  <conditionalFormatting sqref="C120">
    <cfRule type="expression" dxfId="1247" priority="5363">
      <formula>B120="Not Needed"</formula>
    </cfRule>
  </conditionalFormatting>
  <conditionalFormatting sqref="C120">
    <cfRule type="expression" dxfId="1246" priority="5364">
      <formula>B120="Not Needed"</formula>
    </cfRule>
  </conditionalFormatting>
  <conditionalFormatting sqref="C120">
    <cfRule type="expression" dxfId="1245" priority="5365">
      <formula>B120="Not Needed"</formula>
    </cfRule>
  </conditionalFormatting>
  <conditionalFormatting sqref="C120">
    <cfRule type="expression" dxfId="1244" priority="5366">
      <formula>B120="Not Needed"</formula>
    </cfRule>
  </conditionalFormatting>
  <conditionalFormatting sqref="C120">
    <cfRule type="expression" dxfId="1243" priority="5367">
      <formula>B120="Not Needed"</formula>
    </cfRule>
  </conditionalFormatting>
  <conditionalFormatting sqref="C120">
    <cfRule type="expression" dxfId="1242" priority="5368">
      <formula>B120="Not Needed"</formula>
    </cfRule>
  </conditionalFormatting>
  <conditionalFormatting sqref="C120">
    <cfRule type="expression" dxfId="1241" priority="5369">
      <formula>B120="Not Needed"</formula>
    </cfRule>
  </conditionalFormatting>
  <conditionalFormatting sqref="C120">
    <cfRule type="expression" dxfId="1240" priority="5370">
      <formula>B120="Not Needed"</formula>
    </cfRule>
  </conditionalFormatting>
  <conditionalFormatting sqref="C120">
    <cfRule type="expression" dxfId="1239" priority="5371">
      <formula>B120="Not Needed"</formula>
    </cfRule>
  </conditionalFormatting>
  <conditionalFormatting sqref="C120">
    <cfRule type="expression" dxfId="1238" priority="5372">
      <formula>B120="Not Needed"</formula>
    </cfRule>
  </conditionalFormatting>
  <conditionalFormatting sqref="C121">
    <cfRule type="expression" dxfId="1237" priority="5373">
      <formula>B121="Not Needed"</formula>
    </cfRule>
  </conditionalFormatting>
  <conditionalFormatting sqref="C121">
    <cfRule type="expression" dxfId="1236" priority="5374">
      <formula>B121="Not Needed"</formula>
    </cfRule>
  </conditionalFormatting>
  <conditionalFormatting sqref="C121">
    <cfRule type="expression" dxfId="1235" priority="5375">
      <formula>B121="Not Needed"</formula>
    </cfRule>
  </conditionalFormatting>
  <conditionalFormatting sqref="C121">
    <cfRule type="expression" dxfId="1234" priority="5376">
      <formula>B121="Not Needed"</formula>
    </cfRule>
  </conditionalFormatting>
  <conditionalFormatting sqref="C121">
    <cfRule type="expression" dxfId="1233" priority="5377">
      <formula>B121="Not Needed"</formula>
    </cfRule>
  </conditionalFormatting>
  <conditionalFormatting sqref="C121">
    <cfRule type="expression" dxfId="1232" priority="5378">
      <formula>B121="Not Needed"</formula>
    </cfRule>
  </conditionalFormatting>
  <conditionalFormatting sqref="C121">
    <cfRule type="expression" dxfId="1231" priority="5379">
      <formula>B121="Not Needed"</formula>
    </cfRule>
  </conditionalFormatting>
  <conditionalFormatting sqref="C121">
    <cfRule type="expression" dxfId="1230" priority="5380">
      <formula>B121="Not Needed"</formula>
    </cfRule>
  </conditionalFormatting>
  <conditionalFormatting sqref="C121">
    <cfRule type="expression" dxfId="1229" priority="5381">
      <formula>B121="Not Needed"</formula>
    </cfRule>
  </conditionalFormatting>
  <conditionalFormatting sqref="C121">
    <cfRule type="expression" dxfId="1228" priority="5382">
      <formula>B121="Not Needed"</formula>
    </cfRule>
  </conditionalFormatting>
  <conditionalFormatting sqref="C122">
    <cfRule type="expression" dxfId="1227" priority="5383">
      <formula>B122="Not Needed"</formula>
    </cfRule>
  </conditionalFormatting>
  <conditionalFormatting sqref="C122">
    <cfRule type="expression" dxfId="1226" priority="5384">
      <formula>B122="Not Needed"</formula>
    </cfRule>
  </conditionalFormatting>
  <conditionalFormatting sqref="C122">
    <cfRule type="expression" dxfId="1225" priority="5385">
      <formula>B122="Not Needed"</formula>
    </cfRule>
  </conditionalFormatting>
  <conditionalFormatting sqref="C122">
    <cfRule type="expression" dxfId="1224" priority="5386">
      <formula>B122="Not Needed"</formula>
    </cfRule>
  </conditionalFormatting>
  <conditionalFormatting sqref="C122">
    <cfRule type="expression" dxfId="1223" priority="5387">
      <formula>B122="Not Needed"</formula>
    </cfRule>
  </conditionalFormatting>
  <conditionalFormatting sqref="C122">
    <cfRule type="expression" dxfId="1222" priority="5388">
      <formula>B122="Not Needed"</formula>
    </cfRule>
  </conditionalFormatting>
  <conditionalFormatting sqref="C122">
    <cfRule type="expression" dxfId="1221" priority="5389">
      <formula>B122="Not Needed"</formula>
    </cfRule>
  </conditionalFormatting>
  <conditionalFormatting sqref="C122">
    <cfRule type="expression" dxfId="1220" priority="5390">
      <formula>B122="Not Needed"</formula>
    </cfRule>
  </conditionalFormatting>
  <conditionalFormatting sqref="C122">
    <cfRule type="expression" dxfId="1219" priority="5391">
      <formula>B122="Not Needed"</formula>
    </cfRule>
  </conditionalFormatting>
  <conditionalFormatting sqref="C122">
    <cfRule type="expression" dxfId="1218" priority="5392">
      <formula>B122="Not Needed"</formula>
    </cfRule>
  </conditionalFormatting>
  <conditionalFormatting sqref="D111">
    <cfRule type="expression" dxfId="1217" priority="5393">
      <formula>B111="Not Needed"</formula>
    </cfRule>
  </conditionalFormatting>
  <conditionalFormatting sqref="D111">
    <cfRule type="expression" dxfId="1216" priority="5394">
      <formula>B111="Not Needed"</formula>
    </cfRule>
  </conditionalFormatting>
  <conditionalFormatting sqref="D111">
    <cfRule type="expression" dxfId="1215" priority="5395">
      <formula>B111="Not Needed"</formula>
    </cfRule>
  </conditionalFormatting>
  <conditionalFormatting sqref="D111">
    <cfRule type="expression" dxfId="1214" priority="5396">
      <formula>B111="Not Needed"</formula>
    </cfRule>
  </conditionalFormatting>
  <conditionalFormatting sqref="D111">
    <cfRule type="expression" dxfId="1213" priority="5397">
      <formula>B111="Not Needed"</formula>
    </cfRule>
  </conditionalFormatting>
  <conditionalFormatting sqref="D111">
    <cfRule type="expression" dxfId="1212" priority="5398">
      <formula>B111="Not Needed"</formula>
    </cfRule>
  </conditionalFormatting>
  <conditionalFormatting sqref="D111">
    <cfRule type="expression" dxfId="1211" priority="5399">
      <formula>B111="Not Needed"</formula>
    </cfRule>
  </conditionalFormatting>
  <conditionalFormatting sqref="D111">
    <cfRule type="expression" dxfId="1210" priority="5400">
      <formula>B111="Not Needed"</formula>
    </cfRule>
  </conditionalFormatting>
  <conditionalFormatting sqref="D111">
    <cfRule type="expression" dxfId="1209" priority="5401">
      <formula>B111="Not Needed"</formula>
    </cfRule>
  </conditionalFormatting>
  <conditionalFormatting sqref="D111">
    <cfRule type="expression" dxfId="1208" priority="5402">
      <formula>B111="Not Needed"</formula>
    </cfRule>
  </conditionalFormatting>
  <conditionalFormatting sqref="D112">
    <cfRule type="expression" dxfId="1207" priority="5403">
      <formula>B112="Not Needed"</formula>
    </cfRule>
  </conditionalFormatting>
  <conditionalFormatting sqref="D112">
    <cfRule type="expression" dxfId="1206" priority="5404">
      <formula>B112="Not Needed"</formula>
    </cfRule>
  </conditionalFormatting>
  <conditionalFormatting sqref="D112">
    <cfRule type="expression" dxfId="1205" priority="5405">
      <formula>B112="Not Needed"</formula>
    </cfRule>
  </conditionalFormatting>
  <conditionalFormatting sqref="D112">
    <cfRule type="expression" dxfId="1204" priority="5406">
      <formula>B112="Not Needed"</formula>
    </cfRule>
  </conditionalFormatting>
  <conditionalFormatting sqref="D112">
    <cfRule type="expression" dxfId="1203" priority="5407">
      <formula>B112="Not Needed"</formula>
    </cfRule>
  </conditionalFormatting>
  <conditionalFormatting sqref="D112">
    <cfRule type="expression" dxfId="1202" priority="5408">
      <formula>B112="Not Needed"</formula>
    </cfRule>
  </conditionalFormatting>
  <conditionalFormatting sqref="D112">
    <cfRule type="expression" dxfId="1201" priority="5409">
      <formula>B112="Not Needed"</formula>
    </cfRule>
  </conditionalFormatting>
  <conditionalFormatting sqref="D112">
    <cfRule type="expression" dxfId="1200" priority="5410">
      <formula>B112="Not Needed"</formula>
    </cfRule>
  </conditionalFormatting>
  <conditionalFormatting sqref="D112">
    <cfRule type="expression" dxfId="1199" priority="5411">
      <formula>B112="Not Needed"</formula>
    </cfRule>
  </conditionalFormatting>
  <conditionalFormatting sqref="D112">
    <cfRule type="expression" dxfId="1198" priority="5412">
      <formula>B112="Not Needed"</formula>
    </cfRule>
  </conditionalFormatting>
  <conditionalFormatting sqref="D113">
    <cfRule type="expression" dxfId="1197" priority="5413">
      <formula>B113="Not Needed"</formula>
    </cfRule>
  </conditionalFormatting>
  <conditionalFormatting sqref="D113">
    <cfRule type="expression" dxfId="1196" priority="5414">
      <formula>B113="Not Needed"</formula>
    </cfRule>
  </conditionalFormatting>
  <conditionalFormatting sqref="D113">
    <cfRule type="expression" dxfId="1195" priority="5415">
      <formula>B113="Not Needed"</formula>
    </cfRule>
  </conditionalFormatting>
  <conditionalFormatting sqref="D113">
    <cfRule type="expression" dxfId="1194" priority="5416">
      <formula>B113="Not Needed"</formula>
    </cfRule>
  </conditionalFormatting>
  <conditionalFormatting sqref="D113">
    <cfRule type="expression" dxfId="1193" priority="5417">
      <formula>B113="Not Needed"</formula>
    </cfRule>
  </conditionalFormatting>
  <conditionalFormatting sqref="D113">
    <cfRule type="expression" dxfId="1192" priority="5418">
      <formula>B113="Not Needed"</formula>
    </cfRule>
  </conditionalFormatting>
  <conditionalFormatting sqref="D113">
    <cfRule type="expression" dxfId="1191" priority="5419">
      <formula>B113="Not Needed"</formula>
    </cfRule>
  </conditionalFormatting>
  <conditionalFormatting sqref="D113">
    <cfRule type="expression" dxfId="1190" priority="5420">
      <formula>B113="Not Needed"</formula>
    </cfRule>
  </conditionalFormatting>
  <conditionalFormatting sqref="D113">
    <cfRule type="expression" dxfId="1189" priority="5421">
      <formula>B113="Not Needed"</formula>
    </cfRule>
  </conditionalFormatting>
  <conditionalFormatting sqref="D113">
    <cfRule type="expression" dxfId="1188" priority="5422">
      <formula>B113="Not Needed"</formula>
    </cfRule>
  </conditionalFormatting>
  <conditionalFormatting sqref="D114">
    <cfRule type="expression" dxfId="1187" priority="5423">
      <formula>B114="Not Needed"</formula>
    </cfRule>
  </conditionalFormatting>
  <conditionalFormatting sqref="D114">
    <cfRule type="expression" dxfId="1186" priority="5424">
      <formula>B114="Not Needed"</formula>
    </cfRule>
  </conditionalFormatting>
  <conditionalFormatting sqref="D114">
    <cfRule type="expression" dxfId="1185" priority="5425">
      <formula>B114="Not Needed"</formula>
    </cfRule>
  </conditionalFormatting>
  <conditionalFormatting sqref="D114">
    <cfRule type="expression" dxfId="1184" priority="5426">
      <formula>B114="Not Needed"</formula>
    </cfRule>
  </conditionalFormatting>
  <conditionalFormatting sqref="D114">
    <cfRule type="expression" dxfId="1183" priority="5427">
      <formula>B114="Not Needed"</formula>
    </cfRule>
  </conditionalFormatting>
  <conditionalFormatting sqref="D114">
    <cfRule type="expression" dxfId="1182" priority="5428">
      <formula>B114="Not Needed"</formula>
    </cfRule>
  </conditionalFormatting>
  <conditionalFormatting sqref="D114">
    <cfRule type="expression" dxfId="1181" priority="5429">
      <formula>B114="Not Needed"</formula>
    </cfRule>
  </conditionalFormatting>
  <conditionalFormatting sqref="D114">
    <cfRule type="expression" dxfId="1180" priority="5430">
      <formula>B114="Not Needed"</formula>
    </cfRule>
  </conditionalFormatting>
  <conditionalFormatting sqref="D114">
    <cfRule type="expression" dxfId="1179" priority="5431">
      <formula>B114="Not Needed"</formula>
    </cfRule>
  </conditionalFormatting>
  <conditionalFormatting sqref="D114">
    <cfRule type="expression" dxfId="1178" priority="5432">
      <formula>B114="Not Needed"</formula>
    </cfRule>
  </conditionalFormatting>
  <conditionalFormatting sqref="D115">
    <cfRule type="expression" dxfId="1177" priority="5433">
      <formula>B115="Not Needed"</formula>
    </cfRule>
  </conditionalFormatting>
  <conditionalFormatting sqref="D115">
    <cfRule type="expression" dxfId="1176" priority="5434">
      <formula>B115="Not Needed"</formula>
    </cfRule>
  </conditionalFormatting>
  <conditionalFormatting sqref="D115">
    <cfRule type="expression" dxfId="1175" priority="5435">
      <formula>B115="Not Needed"</formula>
    </cfRule>
  </conditionalFormatting>
  <conditionalFormatting sqref="D115">
    <cfRule type="expression" dxfId="1174" priority="5436">
      <formula>B115="Not Needed"</formula>
    </cfRule>
  </conditionalFormatting>
  <conditionalFormatting sqref="D115">
    <cfRule type="expression" dxfId="1173" priority="5437">
      <formula>B115="Not Needed"</formula>
    </cfRule>
  </conditionalFormatting>
  <conditionalFormatting sqref="D115">
    <cfRule type="expression" dxfId="1172" priority="5438">
      <formula>B115="Not Needed"</formula>
    </cfRule>
  </conditionalFormatting>
  <conditionalFormatting sqref="D115">
    <cfRule type="expression" dxfId="1171" priority="5439">
      <formula>B115="Not Needed"</formula>
    </cfRule>
  </conditionalFormatting>
  <conditionalFormatting sqref="D115">
    <cfRule type="expression" dxfId="1170" priority="5440">
      <formula>B115="Not Needed"</formula>
    </cfRule>
  </conditionalFormatting>
  <conditionalFormatting sqref="D115">
    <cfRule type="expression" dxfId="1169" priority="5441">
      <formula>B115="Not Needed"</formula>
    </cfRule>
  </conditionalFormatting>
  <conditionalFormatting sqref="D115">
    <cfRule type="expression" dxfId="1168" priority="5442">
      <formula>B115="Not Needed"</formula>
    </cfRule>
  </conditionalFormatting>
  <conditionalFormatting sqref="D116">
    <cfRule type="expression" dxfId="1167" priority="5443">
      <formula>B116="Not Needed"</formula>
    </cfRule>
  </conditionalFormatting>
  <conditionalFormatting sqref="D116">
    <cfRule type="expression" dxfId="1166" priority="5444">
      <formula>B116="Not Needed"</formula>
    </cfRule>
  </conditionalFormatting>
  <conditionalFormatting sqref="D116">
    <cfRule type="expression" dxfId="1165" priority="5445">
      <formula>B116="Not Needed"</formula>
    </cfRule>
  </conditionalFormatting>
  <conditionalFormatting sqref="D116">
    <cfRule type="expression" dxfId="1164" priority="5446">
      <formula>B116="Not Needed"</formula>
    </cfRule>
  </conditionalFormatting>
  <conditionalFormatting sqref="D116">
    <cfRule type="expression" dxfId="1163" priority="5447">
      <formula>B116="Not Needed"</formula>
    </cfRule>
  </conditionalFormatting>
  <conditionalFormatting sqref="D116">
    <cfRule type="expression" dxfId="1162" priority="5448">
      <formula>B116="Not Needed"</formula>
    </cfRule>
  </conditionalFormatting>
  <conditionalFormatting sqref="D116">
    <cfRule type="expression" dxfId="1161" priority="5449">
      <formula>B116="Not Needed"</formula>
    </cfRule>
  </conditionalFormatting>
  <conditionalFormatting sqref="D116">
    <cfRule type="expression" dxfId="1160" priority="5450">
      <formula>B116="Not Needed"</formula>
    </cfRule>
  </conditionalFormatting>
  <conditionalFormatting sqref="D116">
    <cfRule type="expression" dxfId="1159" priority="5451">
      <formula>B116="Not Needed"</formula>
    </cfRule>
  </conditionalFormatting>
  <conditionalFormatting sqref="D116">
    <cfRule type="expression" dxfId="1158" priority="5452">
      <formula>B116="Not Needed"</formula>
    </cfRule>
  </conditionalFormatting>
  <conditionalFormatting sqref="D117">
    <cfRule type="expression" dxfId="1157" priority="5453">
      <formula>B117="Not Needed"</formula>
    </cfRule>
  </conditionalFormatting>
  <conditionalFormatting sqref="D117">
    <cfRule type="expression" dxfId="1156" priority="5454">
      <formula>B117="Not Needed"</formula>
    </cfRule>
  </conditionalFormatting>
  <conditionalFormatting sqref="D117">
    <cfRule type="expression" dxfId="1155" priority="5455">
      <formula>B117="Not Needed"</formula>
    </cfRule>
  </conditionalFormatting>
  <conditionalFormatting sqref="D117">
    <cfRule type="expression" dxfId="1154" priority="5456">
      <formula>B117="Not Needed"</formula>
    </cfRule>
  </conditionalFormatting>
  <conditionalFormatting sqref="D117">
    <cfRule type="expression" dxfId="1153" priority="5457">
      <formula>B117="Not Needed"</formula>
    </cfRule>
  </conditionalFormatting>
  <conditionalFormatting sqref="D117">
    <cfRule type="expression" dxfId="1152" priority="5458">
      <formula>B117="Not Needed"</formula>
    </cfRule>
  </conditionalFormatting>
  <conditionalFormatting sqref="D117">
    <cfRule type="expression" dxfId="1151" priority="5459">
      <formula>B117="Not Needed"</formula>
    </cfRule>
  </conditionalFormatting>
  <conditionalFormatting sqref="D117">
    <cfRule type="expression" dxfId="1150" priority="5460">
      <formula>B117="Not Needed"</formula>
    </cfRule>
  </conditionalFormatting>
  <conditionalFormatting sqref="D117">
    <cfRule type="expression" dxfId="1149" priority="5461">
      <formula>B117="Not Needed"</formula>
    </cfRule>
  </conditionalFormatting>
  <conditionalFormatting sqref="D117">
    <cfRule type="expression" dxfId="1148" priority="5462">
      <formula>B117="Not Needed"</formula>
    </cfRule>
  </conditionalFormatting>
  <conditionalFormatting sqref="D118">
    <cfRule type="expression" dxfId="1147" priority="5463">
      <formula>B118="Not Needed"</formula>
    </cfRule>
  </conditionalFormatting>
  <conditionalFormatting sqref="D118">
    <cfRule type="expression" dxfId="1146" priority="5464">
      <formula>B118="Not Needed"</formula>
    </cfRule>
  </conditionalFormatting>
  <conditionalFormatting sqref="D118">
    <cfRule type="expression" dxfId="1145" priority="5465">
      <formula>B118="Not Needed"</formula>
    </cfRule>
  </conditionalFormatting>
  <conditionalFormatting sqref="D118">
    <cfRule type="expression" dxfId="1144" priority="5466">
      <formula>B118="Not Needed"</formula>
    </cfRule>
  </conditionalFormatting>
  <conditionalFormatting sqref="D118">
    <cfRule type="expression" dxfId="1143" priority="5467">
      <formula>B118="Not Needed"</formula>
    </cfRule>
  </conditionalFormatting>
  <conditionalFormatting sqref="D118">
    <cfRule type="expression" dxfId="1142" priority="5468">
      <formula>B118="Not Needed"</formula>
    </cfRule>
  </conditionalFormatting>
  <conditionalFormatting sqref="D118">
    <cfRule type="expression" dxfId="1141" priority="5469">
      <formula>B118="Not Needed"</formula>
    </cfRule>
  </conditionalFormatting>
  <conditionalFormatting sqref="D118">
    <cfRule type="expression" dxfId="1140" priority="5470">
      <formula>B118="Not Needed"</formula>
    </cfRule>
  </conditionalFormatting>
  <conditionalFormatting sqref="D118">
    <cfRule type="expression" dxfId="1139" priority="5471">
      <formula>B118="Not Needed"</formula>
    </cfRule>
  </conditionalFormatting>
  <conditionalFormatting sqref="D118">
    <cfRule type="expression" dxfId="1138" priority="5472">
      <formula>B118="Not Needed"</formula>
    </cfRule>
  </conditionalFormatting>
  <conditionalFormatting sqref="D119">
    <cfRule type="expression" dxfId="1137" priority="5473">
      <formula>B119="Not Needed"</formula>
    </cfRule>
  </conditionalFormatting>
  <conditionalFormatting sqref="D119">
    <cfRule type="expression" dxfId="1136" priority="5474">
      <formula>B119="Not Needed"</formula>
    </cfRule>
  </conditionalFormatting>
  <conditionalFormatting sqref="D119">
    <cfRule type="expression" dxfId="1135" priority="5475">
      <formula>B119="Not Needed"</formula>
    </cfRule>
  </conditionalFormatting>
  <conditionalFormatting sqref="D119">
    <cfRule type="expression" dxfId="1134" priority="5476">
      <formula>B119="Not Needed"</formula>
    </cfRule>
  </conditionalFormatting>
  <conditionalFormatting sqref="D119">
    <cfRule type="expression" dxfId="1133" priority="5477">
      <formula>B119="Not Needed"</formula>
    </cfRule>
  </conditionalFormatting>
  <conditionalFormatting sqref="D119">
    <cfRule type="expression" dxfId="1132" priority="5478">
      <formula>B119="Not Needed"</formula>
    </cfRule>
  </conditionalFormatting>
  <conditionalFormatting sqref="D119">
    <cfRule type="expression" dxfId="1131" priority="5479">
      <formula>B119="Not Needed"</formula>
    </cfRule>
  </conditionalFormatting>
  <conditionalFormatting sqref="D119">
    <cfRule type="expression" dxfId="1130" priority="5480">
      <formula>B119="Not Needed"</formula>
    </cfRule>
  </conditionalFormatting>
  <conditionalFormatting sqref="D119">
    <cfRule type="expression" dxfId="1129" priority="5481">
      <formula>B119="Not Needed"</formula>
    </cfRule>
  </conditionalFormatting>
  <conditionalFormatting sqref="D119">
    <cfRule type="expression" dxfId="1128" priority="5482">
      <formula>B119="Not Needed"</formula>
    </cfRule>
  </conditionalFormatting>
  <conditionalFormatting sqref="D120">
    <cfRule type="expression" dxfId="1127" priority="5483">
      <formula>B120="Not Needed"</formula>
    </cfRule>
  </conditionalFormatting>
  <conditionalFormatting sqref="D120">
    <cfRule type="expression" dxfId="1126" priority="5484">
      <formula>B120="Not Needed"</formula>
    </cfRule>
  </conditionalFormatting>
  <conditionalFormatting sqref="D120">
    <cfRule type="expression" dxfId="1125" priority="5485">
      <formula>B120="Not Needed"</formula>
    </cfRule>
  </conditionalFormatting>
  <conditionalFormatting sqref="D120">
    <cfRule type="expression" dxfId="1124" priority="5486">
      <formula>B120="Not Needed"</formula>
    </cfRule>
  </conditionalFormatting>
  <conditionalFormatting sqref="D120">
    <cfRule type="expression" dxfId="1123" priority="5487">
      <formula>B120="Not Needed"</formula>
    </cfRule>
  </conditionalFormatting>
  <conditionalFormatting sqref="D120">
    <cfRule type="expression" dxfId="1122" priority="5488">
      <formula>B120="Not Needed"</formula>
    </cfRule>
  </conditionalFormatting>
  <conditionalFormatting sqref="D120">
    <cfRule type="expression" dxfId="1121" priority="5489">
      <formula>B120="Not Needed"</formula>
    </cfRule>
  </conditionalFormatting>
  <conditionalFormatting sqref="D120">
    <cfRule type="expression" dxfId="1120" priority="5490">
      <formula>B120="Not Needed"</formula>
    </cfRule>
  </conditionalFormatting>
  <conditionalFormatting sqref="D120">
    <cfRule type="expression" dxfId="1119" priority="5491">
      <formula>B120="Not Needed"</formula>
    </cfRule>
  </conditionalFormatting>
  <conditionalFormatting sqref="D120">
    <cfRule type="expression" dxfId="1118" priority="5492">
      <formula>B120="Not Needed"</formula>
    </cfRule>
  </conditionalFormatting>
  <conditionalFormatting sqref="D121">
    <cfRule type="expression" dxfId="1117" priority="5493">
      <formula>B121="Not Needed"</formula>
    </cfRule>
  </conditionalFormatting>
  <conditionalFormatting sqref="D121">
    <cfRule type="expression" dxfId="1116" priority="5494">
      <formula>B121="Not Needed"</formula>
    </cfRule>
  </conditionalFormatting>
  <conditionalFormatting sqref="D121">
    <cfRule type="expression" dxfId="1115" priority="5495">
      <formula>B121="Not Needed"</formula>
    </cfRule>
  </conditionalFormatting>
  <conditionalFormatting sqref="D121">
    <cfRule type="expression" dxfId="1114" priority="5496">
      <formula>B121="Not Needed"</formula>
    </cfRule>
  </conditionalFormatting>
  <conditionalFormatting sqref="D121">
    <cfRule type="expression" dxfId="1113" priority="5497">
      <formula>B121="Not Needed"</formula>
    </cfRule>
  </conditionalFormatting>
  <conditionalFormatting sqref="D121">
    <cfRule type="expression" dxfId="1112" priority="5498">
      <formula>B121="Not Needed"</formula>
    </cfRule>
  </conditionalFormatting>
  <conditionalFormatting sqref="D121">
    <cfRule type="expression" dxfId="1111" priority="5499">
      <formula>B121="Not Needed"</formula>
    </cfRule>
  </conditionalFormatting>
  <conditionalFormatting sqref="D121">
    <cfRule type="expression" dxfId="1110" priority="5500">
      <formula>B121="Not Needed"</formula>
    </cfRule>
  </conditionalFormatting>
  <conditionalFormatting sqref="D121">
    <cfRule type="expression" dxfId="1109" priority="5501">
      <formula>B121="Not Needed"</formula>
    </cfRule>
  </conditionalFormatting>
  <conditionalFormatting sqref="D121">
    <cfRule type="expression" dxfId="1108" priority="5502">
      <formula>B121="Not Needed"</formula>
    </cfRule>
  </conditionalFormatting>
  <conditionalFormatting sqref="D122">
    <cfRule type="expression" dxfId="1107" priority="5503">
      <formula>B122="Not Needed"</formula>
    </cfRule>
  </conditionalFormatting>
  <conditionalFormatting sqref="D122">
    <cfRule type="expression" dxfId="1106" priority="5504">
      <formula>B122="Not Needed"</formula>
    </cfRule>
  </conditionalFormatting>
  <conditionalFormatting sqref="D122">
    <cfRule type="expression" dxfId="1105" priority="5505">
      <formula>B122="Not Needed"</formula>
    </cfRule>
  </conditionalFormatting>
  <conditionalFormatting sqref="D122">
    <cfRule type="expression" dxfId="1104" priority="5506">
      <formula>B122="Not Needed"</formula>
    </cfRule>
  </conditionalFormatting>
  <conditionalFormatting sqref="D122">
    <cfRule type="expression" dxfId="1103" priority="5507">
      <formula>B122="Not Needed"</formula>
    </cfRule>
  </conditionalFormatting>
  <conditionalFormatting sqref="D122">
    <cfRule type="expression" dxfId="1102" priority="5508">
      <formula>B122="Not Needed"</formula>
    </cfRule>
  </conditionalFormatting>
  <conditionalFormatting sqref="D122">
    <cfRule type="expression" dxfId="1101" priority="5509">
      <formula>B122="Not Needed"</formula>
    </cfRule>
  </conditionalFormatting>
  <conditionalFormatting sqref="D122">
    <cfRule type="expression" dxfId="1100" priority="5510">
      <formula>B122="Not Needed"</formula>
    </cfRule>
  </conditionalFormatting>
  <conditionalFormatting sqref="D122">
    <cfRule type="expression" dxfId="1099" priority="5511">
      <formula>B122="Not Needed"</formula>
    </cfRule>
  </conditionalFormatting>
  <conditionalFormatting sqref="D122">
    <cfRule type="expression" dxfId="1098" priority="5512">
      <formula>B122="Not Needed"</formula>
    </cfRule>
  </conditionalFormatting>
  <conditionalFormatting sqref="E111">
    <cfRule type="expression" dxfId="1097" priority="5513">
      <formula>B111="In Progress"</formula>
    </cfRule>
    <cfRule type="expression" dxfId="1096" priority="5514">
      <formula>B111="Not Needed"</formula>
    </cfRule>
    <cfRule type="expression" dxfId="1095" priority="5515">
      <formula>AND(E111&gt;=TODAY(), E111&lt;=(TODAY()+7), OR(B111="No",B111="In progress", B111=""))</formula>
    </cfRule>
    <cfRule type="expression" dxfId="1094" priority="5516">
      <formula>AND(E111&lt;TODAY(),OR(B111="No",B111="In progress", B111=""))</formula>
    </cfRule>
    <cfRule type="expression" dxfId="1093" priority="5517">
      <formula>B111="Yes"</formula>
    </cfRule>
  </conditionalFormatting>
  <conditionalFormatting sqref="E111">
    <cfRule type="expression" dxfId="1092" priority="5518">
      <formula>B111="In Progress"</formula>
    </cfRule>
    <cfRule type="expression" dxfId="1091" priority="5519">
      <formula>B111="Not Needed"</formula>
    </cfRule>
    <cfRule type="expression" dxfId="1090" priority="5520">
      <formula>AND(E111&gt;=TODAY(), E111&lt;=(TODAY()+7), OR(B111="No",B111="In progress", B111=""))</formula>
    </cfRule>
    <cfRule type="expression" dxfId="1089" priority="5521">
      <formula>AND(E111&lt;TODAY(),OR(B111="No",B111="In progress", B111=""))</formula>
    </cfRule>
    <cfRule type="expression" dxfId="1088" priority="5522">
      <formula>B111="Yes"</formula>
    </cfRule>
  </conditionalFormatting>
  <conditionalFormatting sqref="E111">
    <cfRule type="expression" dxfId="1087" priority="5523">
      <formula>B111="In Progress"</formula>
    </cfRule>
    <cfRule type="expression" dxfId="1086" priority="5524">
      <formula>B111="Not Needed"</formula>
    </cfRule>
    <cfRule type="expression" dxfId="1085" priority="5525">
      <formula>AND(E111&gt;=TODAY(), E111&lt;=(TODAY()+7), OR(B111="No",B111="In progress", B111=""))</formula>
    </cfRule>
    <cfRule type="expression" dxfId="1084" priority="5526">
      <formula>AND(E111&lt;TODAY(),OR(B111="No",B111="In progress", B111=""))</formula>
    </cfRule>
    <cfRule type="expression" dxfId="1083" priority="5527">
      <formula>B111="Yes"</formula>
    </cfRule>
  </conditionalFormatting>
  <conditionalFormatting sqref="E111">
    <cfRule type="expression" dxfId="1082" priority="5528">
      <formula>B111="In Progress"</formula>
    </cfRule>
    <cfRule type="expression" dxfId="1081" priority="5529">
      <formula>B111="Not Needed"</formula>
    </cfRule>
    <cfRule type="expression" dxfId="1080" priority="5530">
      <formula>AND(E111&gt;=TODAY(), E111&lt;=(TODAY()+7), OR(B111="No",B111="In progress", B111=""))</formula>
    </cfRule>
    <cfRule type="expression" dxfId="1079" priority="5531">
      <formula>AND(E111&lt;TODAY(),OR(B111="No",B111="In progress", B111=""))</formula>
    </cfRule>
    <cfRule type="expression" dxfId="1078" priority="5532">
      <formula>B111="Yes"</formula>
    </cfRule>
  </conditionalFormatting>
  <conditionalFormatting sqref="E111">
    <cfRule type="expression" dxfId="1077" priority="5533">
      <formula>B111="In Progress"</formula>
    </cfRule>
    <cfRule type="expression" dxfId="1076" priority="5534">
      <formula>B111="Not Needed"</formula>
    </cfRule>
    <cfRule type="expression" dxfId="1075" priority="5535">
      <formula>AND(E111&gt;=TODAY(), E111&lt;=(TODAY()+7), OR(B111="No",B111="In progress", B111=""))</formula>
    </cfRule>
    <cfRule type="expression" dxfId="1074" priority="5536">
      <formula>AND(E111&lt;TODAY(),OR(B111="No",B111="In progress", B111=""))</formula>
    </cfRule>
    <cfRule type="expression" dxfId="1073" priority="5537">
      <formula>B111="Yes"</formula>
    </cfRule>
  </conditionalFormatting>
  <conditionalFormatting sqref="E111">
    <cfRule type="expression" dxfId="1072" priority="5538">
      <formula>B111="In Progress"</formula>
    </cfRule>
    <cfRule type="expression" dxfId="1071" priority="5539">
      <formula>B111="Not Needed"</formula>
    </cfRule>
    <cfRule type="expression" dxfId="1070" priority="5540">
      <formula>AND(E111&gt;=TODAY(), E111&lt;=(TODAY()+7), OR(B111="No",B111="In progress", B111=""))</formula>
    </cfRule>
    <cfRule type="expression" dxfId="1069" priority="5541">
      <formula>AND(E111&lt;TODAY(),OR(B111="No",B111="In progress", B111=""))</formula>
    </cfRule>
    <cfRule type="expression" dxfId="1068" priority="5542">
      <formula>B111="Yes"</formula>
    </cfRule>
  </conditionalFormatting>
  <conditionalFormatting sqref="E111">
    <cfRule type="expression" dxfId="1067" priority="5543">
      <formula>B111="In Progress"</formula>
    </cfRule>
    <cfRule type="expression" dxfId="1066" priority="5544">
      <formula>B111="Not Needed"</formula>
    </cfRule>
    <cfRule type="expression" dxfId="1065" priority="5545">
      <formula>AND(E111&gt;=TODAY(), E111&lt;=(TODAY()+7), OR(B111="No",B111="In progress", B111=""))</formula>
    </cfRule>
    <cfRule type="expression" dxfId="1064" priority="5546">
      <formula>AND(E111&lt;TODAY(),OR(B111="No",B111="In progress", B111=""))</formula>
    </cfRule>
    <cfRule type="expression" dxfId="1063" priority="5547">
      <formula>B111="Yes"</formula>
    </cfRule>
  </conditionalFormatting>
  <conditionalFormatting sqref="E111">
    <cfRule type="expression" dxfId="1062" priority="5548">
      <formula>B111="In Progress"</formula>
    </cfRule>
    <cfRule type="expression" dxfId="1061" priority="5549">
      <formula>B111="Not Needed"</formula>
    </cfRule>
    <cfRule type="expression" dxfId="1060" priority="5550">
      <formula>AND(E111&gt;=TODAY(), E111&lt;=(TODAY()+7), OR(B111="No",B111="In progress", B111=""))</formula>
    </cfRule>
    <cfRule type="expression" dxfId="1059" priority="5551">
      <formula>AND(E111&lt;TODAY(),OR(B111="No",B111="In progress", B111=""))</formula>
    </cfRule>
    <cfRule type="expression" dxfId="1058" priority="5552">
      <formula>B111="Yes"</formula>
    </cfRule>
  </conditionalFormatting>
  <conditionalFormatting sqref="E111">
    <cfRule type="expression" dxfId="1057" priority="5553">
      <formula>B111="In Progress"</formula>
    </cfRule>
    <cfRule type="expression" dxfId="1056" priority="5554">
      <formula>B111="Not Needed"</formula>
    </cfRule>
    <cfRule type="expression" dxfId="1055" priority="5555">
      <formula>AND(E111&gt;=TODAY(), E111&lt;=(TODAY()+7), OR(B111="No",B111="In progress", B111=""))</formula>
    </cfRule>
    <cfRule type="expression" dxfId="1054" priority="5556">
      <formula>AND(E111&lt;TODAY(),OR(B111="No",B111="In progress", B111=""))</formula>
    </cfRule>
    <cfRule type="expression" dxfId="1053" priority="5557">
      <formula>B111="Yes"</formula>
    </cfRule>
  </conditionalFormatting>
  <conditionalFormatting sqref="E111">
    <cfRule type="expression" dxfId="1052" priority="5558">
      <formula>B111="In Progress"</formula>
    </cfRule>
    <cfRule type="expression" dxfId="1051" priority="5559">
      <formula>B111="Not Needed"</formula>
    </cfRule>
    <cfRule type="expression" dxfId="1050" priority="5560">
      <formula>AND(E111&gt;=TODAY(), E111&lt;=(TODAY()+7), OR(B111="No",B111="In progress", B111=""))</formula>
    </cfRule>
    <cfRule type="expression" dxfId="1049" priority="5561">
      <formula>AND(E111&lt;TODAY(),OR(B111="No",B111="In progress", B111=""))</formula>
    </cfRule>
    <cfRule type="expression" dxfId="1048" priority="5562">
      <formula>B111="Yes"</formula>
    </cfRule>
  </conditionalFormatting>
  <conditionalFormatting sqref="E112">
    <cfRule type="expression" dxfId="1047" priority="5563">
      <formula>B112="In Progress"</formula>
    </cfRule>
    <cfRule type="expression" dxfId="1046" priority="5564">
      <formula>B112="Not Needed"</formula>
    </cfRule>
    <cfRule type="expression" dxfId="1045" priority="5565">
      <formula>AND(E112&gt;=TODAY(), E112&lt;=(TODAY()+7), OR(B112="No",B112="In progress", B112=""))</formula>
    </cfRule>
    <cfRule type="expression" dxfId="1044" priority="5566">
      <formula>AND(E112&lt;TODAY(),OR(B112="No",B112="In progress", B112=""))</formula>
    </cfRule>
    <cfRule type="expression" dxfId="1043" priority="5567">
      <formula>B112="Yes"</formula>
    </cfRule>
  </conditionalFormatting>
  <conditionalFormatting sqref="E112">
    <cfRule type="expression" dxfId="1042" priority="5568">
      <formula>B112="In Progress"</formula>
    </cfRule>
    <cfRule type="expression" dxfId="1041" priority="5569">
      <formula>B112="Not Needed"</formula>
    </cfRule>
    <cfRule type="expression" dxfId="1040" priority="5570">
      <formula>AND(E112&gt;=TODAY(), E112&lt;=(TODAY()+7), OR(B112="No",B112="In progress", B112=""))</formula>
    </cfRule>
    <cfRule type="expression" dxfId="1039" priority="5571">
      <formula>AND(E112&lt;TODAY(),OR(B112="No",B112="In progress", B112=""))</formula>
    </cfRule>
    <cfRule type="expression" dxfId="1038" priority="5572">
      <formula>B112="Yes"</formula>
    </cfRule>
  </conditionalFormatting>
  <conditionalFormatting sqref="E112">
    <cfRule type="expression" dxfId="1037" priority="5573">
      <formula>B112="In Progress"</formula>
    </cfRule>
    <cfRule type="expression" dxfId="1036" priority="5574">
      <formula>B112="Not Needed"</formula>
    </cfRule>
    <cfRule type="expression" dxfId="1035" priority="5575">
      <formula>AND(E112&gt;=TODAY(), E112&lt;=(TODAY()+7), OR(B112="No",B112="In progress", B112=""))</formula>
    </cfRule>
    <cfRule type="expression" dxfId="1034" priority="5576">
      <formula>AND(E112&lt;TODAY(),OR(B112="No",B112="In progress", B112=""))</formula>
    </cfRule>
    <cfRule type="expression" dxfId="1033" priority="5577">
      <formula>B112="Yes"</formula>
    </cfRule>
  </conditionalFormatting>
  <conditionalFormatting sqref="E112">
    <cfRule type="expression" dxfId="1032" priority="5578">
      <formula>B112="In Progress"</formula>
    </cfRule>
    <cfRule type="expression" dxfId="1031" priority="5579">
      <formula>B112="Not Needed"</formula>
    </cfRule>
    <cfRule type="expression" dxfId="1030" priority="5580">
      <formula>AND(E112&gt;=TODAY(), E112&lt;=(TODAY()+7), OR(B112="No",B112="In progress", B112=""))</formula>
    </cfRule>
    <cfRule type="expression" dxfId="1029" priority="5581">
      <formula>AND(E112&lt;TODAY(),OR(B112="No",B112="In progress", B112=""))</formula>
    </cfRule>
    <cfRule type="expression" dxfId="1028" priority="5582">
      <formula>B112="Yes"</formula>
    </cfRule>
  </conditionalFormatting>
  <conditionalFormatting sqref="E112">
    <cfRule type="expression" dxfId="1027" priority="5583">
      <formula>B112="In Progress"</formula>
    </cfRule>
    <cfRule type="expression" dxfId="1026" priority="5584">
      <formula>B112="Not Needed"</formula>
    </cfRule>
    <cfRule type="expression" dxfId="1025" priority="5585">
      <formula>AND(E112&gt;=TODAY(), E112&lt;=(TODAY()+7), OR(B112="No",B112="In progress", B112=""))</formula>
    </cfRule>
    <cfRule type="expression" dxfId="1024" priority="5586">
      <formula>AND(E112&lt;TODAY(),OR(B112="No",B112="In progress", B112=""))</formula>
    </cfRule>
    <cfRule type="expression" dxfId="1023" priority="5587">
      <formula>B112="Yes"</formula>
    </cfRule>
  </conditionalFormatting>
  <conditionalFormatting sqref="E112">
    <cfRule type="expression" dxfId="1022" priority="5588">
      <formula>B112="In Progress"</formula>
    </cfRule>
    <cfRule type="expression" dxfId="1021" priority="5589">
      <formula>B112="Not Needed"</formula>
    </cfRule>
    <cfRule type="expression" dxfId="1020" priority="5590">
      <formula>AND(E112&gt;=TODAY(), E112&lt;=(TODAY()+7), OR(B112="No",B112="In progress", B112=""))</formula>
    </cfRule>
    <cfRule type="expression" dxfId="1019" priority="5591">
      <formula>AND(E112&lt;TODAY(),OR(B112="No",B112="In progress", B112=""))</formula>
    </cfRule>
    <cfRule type="expression" dxfId="1018" priority="5592">
      <formula>B112="Yes"</formula>
    </cfRule>
  </conditionalFormatting>
  <conditionalFormatting sqref="E112">
    <cfRule type="expression" dxfId="1017" priority="5593">
      <formula>B112="In Progress"</formula>
    </cfRule>
    <cfRule type="expression" dxfId="1016" priority="5594">
      <formula>B112="Not Needed"</formula>
    </cfRule>
    <cfRule type="expression" dxfId="1015" priority="5595">
      <formula>AND(E112&gt;=TODAY(), E112&lt;=(TODAY()+7), OR(B112="No",B112="In progress", B112=""))</formula>
    </cfRule>
    <cfRule type="expression" dxfId="1014" priority="5596">
      <formula>AND(E112&lt;TODAY(),OR(B112="No",B112="In progress", B112=""))</formula>
    </cfRule>
    <cfRule type="expression" dxfId="1013" priority="5597">
      <formula>B112="Yes"</formula>
    </cfRule>
  </conditionalFormatting>
  <conditionalFormatting sqref="E112">
    <cfRule type="expression" dxfId="1012" priority="5598">
      <formula>B112="In Progress"</formula>
    </cfRule>
    <cfRule type="expression" dxfId="1011" priority="5599">
      <formula>B112="Not Needed"</formula>
    </cfRule>
    <cfRule type="expression" dxfId="1010" priority="5600">
      <formula>AND(E112&gt;=TODAY(), E112&lt;=(TODAY()+7), OR(B112="No",B112="In progress", B112=""))</formula>
    </cfRule>
    <cfRule type="expression" dxfId="1009" priority="5601">
      <formula>AND(E112&lt;TODAY(),OR(B112="No",B112="In progress", B112=""))</formula>
    </cfRule>
    <cfRule type="expression" dxfId="1008" priority="5602">
      <formula>B112="Yes"</formula>
    </cfRule>
  </conditionalFormatting>
  <conditionalFormatting sqref="E112">
    <cfRule type="expression" dxfId="1007" priority="5603">
      <formula>B112="In Progress"</formula>
    </cfRule>
    <cfRule type="expression" dxfId="1006" priority="5604">
      <formula>B112="Not Needed"</formula>
    </cfRule>
    <cfRule type="expression" dxfId="1005" priority="5605">
      <formula>AND(E112&gt;=TODAY(), E112&lt;=(TODAY()+7), OR(B112="No",B112="In progress", B112=""))</formula>
    </cfRule>
    <cfRule type="expression" dxfId="1004" priority="5606">
      <formula>AND(E112&lt;TODAY(),OR(B112="No",B112="In progress", B112=""))</formula>
    </cfRule>
    <cfRule type="expression" dxfId="1003" priority="5607">
      <formula>B112="Yes"</formula>
    </cfRule>
  </conditionalFormatting>
  <conditionalFormatting sqref="E112">
    <cfRule type="expression" dxfId="1002" priority="5608">
      <formula>B112="In Progress"</formula>
    </cfRule>
    <cfRule type="expression" dxfId="1001" priority="5609">
      <formula>B112="Not Needed"</formula>
    </cfRule>
    <cfRule type="expression" dxfId="1000" priority="5610">
      <formula>AND(E112&gt;=TODAY(), E112&lt;=(TODAY()+7), OR(B112="No",B112="In progress", B112=""))</formula>
    </cfRule>
    <cfRule type="expression" dxfId="999" priority="5611">
      <formula>AND(E112&lt;TODAY(),OR(B112="No",B112="In progress", B112=""))</formula>
    </cfRule>
    <cfRule type="expression" dxfId="998" priority="5612">
      <formula>B112="Yes"</formula>
    </cfRule>
  </conditionalFormatting>
  <conditionalFormatting sqref="E113">
    <cfRule type="expression" dxfId="997" priority="5613">
      <formula>B113="In Progress"</formula>
    </cfRule>
    <cfRule type="expression" dxfId="996" priority="5614">
      <formula>B113="Not Needed"</formula>
    </cfRule>
    <cfRule type="expression" dxfId="995" priority="5615">
      <formula>AND(E113&gt;=TODAY(), E113&lt;=(TODAY()+7), OR(B113="No",B113="In progress", B113=""))</formula>
    </cfRule>
    <cfRule type="expression" dxfId="994" priority="5616">
      <formula>AND(E113&lt;TODAY(),OR(B113="No",B113="In progress", B113=""))</formula>
    </cfRule>
    <cfRule type="expression" dxfId="993" priority="5617">
      <formula>B113="Yes"</formula>
    </cfRule>
  </conditionalFormatting>
  <conditionalFormatting sqref="E113">
    <cfRule type="expression" dxfId="992" priority="5618">
      <formula>B113="In Progress"</formula>
    </cfRule>
    <cfRule type="expression" dxfId="991" priority="5619">
      <formula>B113="Not Needed"</formula>
    </cfRule>
    <cfRule type="expression" dxfId="990" priority="5620">
      <formula>AND(E113&gt;=TODAY(), E113&lt;=(TODAY()+7), OR(B113="No",B113="In progress", B113=""))</formula>
    </cfRule>
    <cfRule type="expression" dxfId="989" priority="5621">
      <formula>AND(E113&lt;TODAY(),OR(B113="No",B113="In progress", B113=""))</formula>
    </cfRule>
    <cfRule type="expression" dxfId="988" priority="5622">
      <formula>B113="Yes"</formula>
    </cfRule>
  </conditionalFormatting>
  <conditionalFormatting sqref="E113">
    <cfRule type="expression" dxfId="987" priority="5623">
      <formula>B113="In Progress"</formula>
    </cfRule>
    <cfRule type="expression" dxfId="986" priority="5624">
      <formula>B113="Not Needed"</formula>
    </cfRule>
    <cfRule type="expression" dxfId="985" priority="5625">
      <formula>AND(E113&gt;=TODAY(), E113&lt;=(TODAY()+7), OR(B113="No",B113="In progress", B113=""))</formula>
    </cfRule>
    <cfRule type="expression" dxfId="984" priority="5626">
      <formula>AND(E113&lt;TODAY(),OR(B113="No",B113="In progress", B113=""))</formula>
    </cfRule>
    <cfRule type="expression" dxfId="983" priority="5627">
      <formula>B113="Yes"</formula>
    </cfRule>
  </conditionalFormatting>
  <conditionalFormatting sqref="E113">
    <cfRule type="expression" dxfId="982" priority="5628">
      <formula>B113="In Progress"</formula>
    </cfRule>
    <cfRule type="expression" dxfId="981" priority="5629">
      <formula>B113="Not Needed"</formula>
    </cfRule>
    <cfRule type="expression" dxfId="980" priority="5630">
      <formula>AND(E113&gt;=TODAY(), E113&lt;=(TODAY()+7), OR(B113="No",B113="In progress", B113=""))</formula>
    </cfRule>
    <cfRule type="expression" dxfId="979" priority="5631">
      <formula>AND(E113&lt;TODAY(),OR(B113="No",B113="In progress", B113=""))</formula>
    </cfRule>
    <cfRule type="expression" dxfId="978" priority="5632">
      <formula>B113="Yes"</formula>
    </cfRule>
  </conditionalFormatting>
  <conditionalFormatting sqref="E113">
    <cfRule type="expression" dxfId="977" priority="5633">
      <formula>B113="In Progress"</formula>
    </cfRule>
    <cfRule type="expression" dxfId="976" priority="5634">
      <formula>B113="Not Needed"</formula>
    </cfRule>
    <cfRule type="expression" dxfId="975" priority="5635">
      <formula>AND(E113&gt;=TODAY(), E113&lt;=(TODAY()+7), OR(B113="No",B113="In progress", B113=""))</formula>
    </cfRule>
    <cfRule type="expression" dxfId="974" priority="5636">
      <formula>AND(E113&lt;TODAY(),OR(B113="No",B113="In progress", B113=""))</formula>
    </cfRule>
    <cfRule type="expression" dxfId="973" priority="5637">
      <formula>B113="Yes"</formula>
    </cfRule>
  </conditionalFormatting>
  <conditionalFormatting sqref="E113">
    <cfRule type="expression" dxfId="972" priority="5638">
      <formula>B113="In Progress"</formula>
    </cfRule>
    <cfRule type="expression" dxfId="971" priority="5639">
      <formula>B113="Not Needed"</formula>
    </cfRule>
    <cfRule type="expression" dxfId="970" priority="5640">
      <formula>AND(E113&gt;=TODAY(), E113&lt;=(TODAY()+7), OR(B113="No",B113="In progress", B113=""))</formula>
    </cfRule>
    <cfRule type="expression" dxfId="969" priority="5641">
      <formula>AND(E113&lt;TODAY(),OR(B113="No",B113="In progress", B113=""))</formula>
    </cfRule>
    <cfRule type="expression" dxfId="968" priority="5642">
      <formula>B113="Yes"</formula>
    </cfRule>
  </conditionalFormatting>
  <conditionalFormatting sqref="E113">
    <cfRule type="expression" dxfId="967" priority="5643">
      <formula>B113="In Progress"</formula>
    </cfRule>
    <cfRule type="expression" dxfId="966" priority="5644">
      <formula>B113="Not Needed"</formula>
    </cfRule>
    <cfRule type="expression" dxfId="965" priority="5645">
      <formula>AND(E113&gt;=TODAY(), E113&lt;=(TODAY()+7), OR(B113="No",B113="In progress", B113=""))</formula>
    </cfRule>
    <cfRule type="expression" dxfId="964" priority="5646">
      <formula>AND(E113&lt;TODAY(),OR(B113="No",B113="In progress", B113=""))</formula>
    </cfRule>
    <cfRule type="expression" dxfId="963" priority="5647">
      <formula>B113="Yes"</formula>
    </cfRule>
  </conditionalFormatting>
  <conditionalFormatting sqref="E113">
    <cfRule type="expression" dxfId="962" priority="5648">
      <formula>B113="In Progress"</formula>
    </cfRule>
    <cfRule type="expression" dxfId="961" priority="5649">
      <formula>B113="Not Needed"</formula>
    </cfRule>
    <cfRule type="expression" dxfId="960" priority="5650">
      <formula>AND(E113&gt;=TODAY(), E113&lt;=(TODAY()+7), OR(B113="No",B113="In progress", B113=""))</formula>
    </cfRule>
    <cfRule type="expression" dxfId="959" priority="5651">
      <formula>AND(E113&lt;TODAY(),OR(B113="No",B113="In progress", B113=""))</formula>
    </cfRule>
    <cfRule type="expression" dxfId="958" priority="5652">
      <formula>B113="Yes"</formula>
    </cfRule>
  </conditionalFormatting>
  <conditionalFormatting sqref="E113">
    <cfRule type="expression" dxfId="957" priority="5653">
      <formula>B113="In Progress"</formula>
    </cfRule>
    <cfRule type="expression" dxfId="956" priority="5654">
      <formula>B113="Not Needed"</formula>
    </cfRule>
    <cfRule type="expression" dxfId="955" priority="5655">
      <formula>AND(E113&gt;=TODAY(), E113&lt;=(TODAY()+7), OR(B113="No",B113="In progress", B113=""))</formula>
    </cfRule>
    <cfRule type="expression" dxfId="954" priority="5656">
      <formula>AND(E113&lt;TODAY(),OR(B113="No",B113="In progress", B113=""))</formula>
    </cfRule>
    <cfRule type="expression" dxfId="953" priority="5657">
      <formula>B113="Yes"</formula>
    </cfRule>
  </conditionalFormatting>
  <conditionalFormatting sqref="E113">
    <cfRule type="expression" dxfId="952" priority="5658">
      <formula>B113="In Progress"</formula>
    </cfRule>
    <cfRule type="expression" dxfId="951" priority="5659">
      <formula>B113="Not Needed"</formula>
    </cfRule>
    <cfRule type="expression" dxfId="950" priority="5660">
      <formula>AND(E113&gt;=TODAY(), E113&lt;=(TODAY()+7), OR(B113="No",B113="In progress", B113=""))</formula>
    </cfRule>
    <cfRule type="expression" dxfId="949" priority="5661">
      <formula>AND(E113&lt;TODAY(),OR(B113="No",B113="In progress", B113=""))</formula>
    </cfRule>
    <cfRule type="expression" dxfId="948" priority="5662">
      <formula>B113="Yes"</formula>
    </cfRule>
  </conditionalFormatting>
  <conditionalFormatting sqref="E114">
    <cfRule type="expression" dxfId="947" priority="5663">
      <formula>B114="In Progress"</formula>
    </cfRule>
    <cfRule type="expression" dxfId="946" priority="5664">
      <formula>B114="Not Needed"</formula>
    </cfRule>
    <cfRule type="expression" dxfId="945" priority="5665">
      <formula>AND(E114&gt;=TODAY(), E114&lt;=(TODAY()+7), OR(B114="No",B114="In progress", B114=""))</formula>
    </cfRule>
    <cfRule type="expression" dxfId="944" priority="5666">
      <formula>AND(E114&lt;TODAY(),OR(B114="No",B114="In progress", B114=""))</formula>
    </cfRule>
    <cfRule type="expression" dxfId="943" priority="5667">
      <formula>B114="Yes"</formula>
    </cfRule>
  </conditionalFormatting>
  <conditionalFormatting sqref="E114">
    <cfRule type="expression" dxfId="942" priority="5668">
      <formula>B114="In Progress"</formula>
    </cfRule>
    <cfRule type="expression" dxfId="941" priority="5669">
      <formula>B114="Not Needed"</formula>
    </cfRule>
    <cfRule type="expression" dxfId="940" priority="5670">
      <formula>AND(E114&gt;=TODAY(), E114&lt;=(TODAY()+7), OR(B114="No",B114="In progress", B114=""))</formula>
    </cfRule>
    <cfRule type="expression" dxfId="939" priority="5671">
      <formula>AND(E114&lt;TODAY(),OR(B114="No",B114="In progress", B114=""))</formula>
    </cfRule>
    <cfRule type="expression" dxfId="938" priority="5672">
      <formula>B114="Yes"</formula>
    </cfRule>
  </conditionalFormatting>
  <conditionalFormatting sqref="E114">
    <cfRule type="expression" dxfId="937" priority="5673">
      <formula>B114="In Progress"</formula>
    </cfRule>
    <cfRule type="expression" dxfId="936" priority="5674">
      <formula>B114="Not Needed"</formula>
    </cfRule>
    <cfRule type="expression" dxfId="935" priority="5675">
      <formula>AND(E114&gt;=TODAY(), E114&lt;=(TODAY()+7), OR(B114="No",B114="In progress", B114=""))</formula>
    </cfRule>
    <cfRule type="expression" dxfId="934" priority="5676">
      <formula>AND(E114&lt;TODAY(),OR(B114="No",B114="In progress", B114=""))</formula>
    </cfRule>
    <cfRule type="expression" dxfId="933" priority="5677">
      <formula>B114="Yes"</formula>
    </cfRule>
  </conditionalFormatting>
  <conditionalFormatting sqref="E114">
    <cfRule type="expression" dxfId="932" priority="5678">
      <formula>B114="In Progress"</formula>
    </cfRule>
    <cfRule type="expression" dxfId="931" priority="5679">
      <formula>B114="Not Needed"</formula>
    </cfRule>
    <cfRule type="expression" dxfId="930" priority="5680">
      <formula>AND(E114&gt;=TODAY(), E114&lt;=(TODAY()+7), OR(B114="No",B114="In progress", B114=""))</formula>
    </cfRule>
    <cfRule type="expression" dxfId="929" priority="5681">
      <formula>AND(E114&lt;TODAY(),OR(B114="No",B114="In progress", B114=""))</formula>
    </cfRule>
    <cfRule type="expression" dxfId="928" priority="5682">
      <formula>B114="Yes"</formula>
    </cfRule>
  </conditionalFormatting>
  <conditionalFormatting sqref="E114">
    <cfRule type="expression" dxfId="927" priority="5683">
      <formula>B114="In Progress"</formula>
    </cfRule>
    <cfRule type="expression" dxfId="926" priority="5684">
      <formula>B114="Not Needed"</formula>
    </cfRule>
    <cfRule type="expression" dxfId="925" priority="5685">
      <formula>AND(E114&gt;=TODAY(), E114&lt;=(TODAY()+7), OR(B114="No",B114="In progress", B114=""))</formula>
    </cfRule>
    <cfRule type="expression" dxfId="924" priority="5686">
      <formula>AND(E114&lt;TODAY(),OR(B114="No",B114="In progress", B114=""))</formula>
    </cfRule>
    <cfRule type="expression" dxfId="923" priority="5687">
      <formula>B114="Yes"</formula>
    </cfRule>
  </conditionalFormatting>
  <conditionalFormatting sqref="E114">
    <cfRule type="expression" dxfId="922" priority="5688">
      <formula>B114="In Progress"</formula>
    </cfRule>
    <cfRule type="expression" dxfId="921" priority="5689">
      <formula>B114="Not Needed"</formula>
    </cfRule>
    <cfRule type="expression" dxfId="920" priority="5690">
      <formula>AND(E114&gt;=TODAY(), E114&lt;=(TODAY()+7), OR(B114="No",B114="In progress", B114=""))</formula>
    </cfRule>
    <cfRule type="expression" dxfId="919" priority="5691">
      <formula>AND(E114&lt;TODAY(),OR(B114="No",B114="In progress", B114=""))</formula>
    </cfRule>
    <cfRule type="expression" dxfId="918" priority="5692">
      <formula>B114="Yes"</formula>
    </cfRule>
  </conditionalFormatting>
  <conditionalFormatting sqref="E114">
    <cfRule type="expression" dxfId="917" priority="5693">
      <formula>B114="In Progress"</formula>
    </cfRule>
    <cfRule type="expression" dxfId="916" priority="5694">
      <formula>B114="Not Needed"</formula>
    </cfRule>
    <cfRule type="expression" dxfId="915" priority="5695">
      <formula>AND(E114&gt;=TODAY(), E114&lt;=(TODAY()+7), OR(B114="No",B114="In progress", B114=""))</formula>
    </cfRule>
    <cfRule type="expression" dxfId="914" priority="5696">
      <formula>AND(E114&lt;TODAY(),OR(B114="No",B114="In progress", B114=""))</formula>
    </cfRule>
    <cfRule type="expression" dxfId="913" priority="5697">
      <formula>B114="Yes"</formula>
    </cfRule>
  </conditionalFormatting>
  <conditionalFormatting sqref="E114">
    <cfRule type="expression" dxfId="912" priority="5698">
      <formula>B114="In Progress"</formula>
    </cfRule>
    <cfRule type="expression" dxfId="911" priority="5699">
      <formula>B114="Not Needed"</formula>
    </cfRule>
    <cfRule type="expression" dxfId="910" priority="5700">
      <formula>AND(E114&gt;=TODAY(), E114&lt;=(TODAY()+7), OR(B114="No",B114="In progress", B114=""))</formula>
    </cfRule>
    <cfRule type="expression" dxfId="909" priority="5701">
      <formula>AND(E114&lt;TODAY(),OR(B114="No",B114="In progress", B114=""))</formula>
    </cfRule>
    <cfRule type="expression" dxfId="908" priority="5702">
      <formula>B114="Yes"</formula>
    </cfRule>
  </conditionalFormatting>
  <conditionalFormatting sqref="E114">
    <cfRule type="expression" dxfId="907" priority="5703">
      <formula>B114="In Progress"</formula>
    </cfRule>
    <cfRule type="expression" dxfId="906" priority="5704">
      <formula>B114="Not Needed"</formula>
    </cfRule>
    <cfRule type="expression" dxfId="905" priority="5705">
      <formula>AND(E114&gt;=TODAY(), E114&lt;=(TODAY()+7), OR(B114="No",B114="In progress", B114=""))</formula>
    </cfRule>
    <cfRule type="expression" dxfId="904" priority="5706">
      <formula>AND(E114&lt;TODAY(),OR(B114="No",B114="In progress", B114=""))</formula>
    </cfRule>
    <cfRule type="expression" dxfId="903" priority="5707">
      <formula>B114="Yes"</formula>
    </cfRule>
  </conditionalFormatting>
  <conditionalFormatting sqref="E114">
    <cfRule type="expression" dxfId="902" priority="5708">
      <formula>B114="In Progress"</formula>
    </cfRule>
    <cfRule type="expression" dxfId="901" priority="5709">
      <formula>B114="Not Needed"</formula>
    </cfRule>
    <cfRule type="expression" dxfId="900" priority="5710">
      <formula>AND(E114&gt;=TODAY(), E114&lt;=(TODAY()+7), OR(B114="No",B114="In progress", B114=""))</formula>
    </cfRule>
    <cfRule type="expression" dxfId="899" priority="5711">
      <formula>AND(E114&lt;TODAY(),OR(B114="No",B114="In progress", B114=""))</formula>
    </cfRule>
    <cfRule type="expression" dxfId="898" priority="5712">
      <formula>B114="Yes"</formula>
    </cfRule>
  </conditionalFormatting>
  <conditionalFormatting sqref="E115">
    <cfRule type="expression" dxfId="897" priority="5713">
      <formula>B115="In Progress"</formula>
    </cfRule>
    <cfRule type="expression" dxfId="896" priority="5714">
      <formula>B115="Not Needed"</formula>
    </cfRule>
    <cfRule type="expression" dxfId="895" priority="5715">
      <formula>AND(E115&gt;=TODAY(), E115&lt;=(TODAY()+7), OR(B115="No",B115="In progress", B115=""))</formula>
    </cfRule>
    <cfRule type="expression" dxfId="894" priority="5716">
      <formula>AND(E115&lt;TODAY(),OR(B115="No",B115="In progress", B115=""))</formula>
    </cfRule>
    <cfRule type="expression" dxfId="893" priority="5717">
      <formula>B115="Yes"</formula>
    </cfRule>
  </conditionalFormatting>
  <conditionalFormatting sqref="E115">
    <cfRule type="expression" dxfId="892" priority="5718">
      <formula>B115="In Progress"</formula>
    </cfRule>
    <cfRule type="expression" dxfId="891" priority="5719">
      <formula>B115="Not Needed"</formula>
    </cfRule>
    <cfRule type="expression" dxfId="890" priority="5720">
      <formula>AND(E115&gt;=TODAY(), E115&lt;=(TODAY()+7), OR(B115="No",B115="In progress", B115=""))</formula>
    </cfRule>
    <cfRule type="expression" dxfId="889" priority="5721">
      <formula>AND(E115&lt;TODAY(),OR(B115="No",B115="In progress", B115=""))</formula>
    </cfRule>
    <cfRule type="expression" dxfId="888" priority="5722">
      <formula>B115="Yes"</formula>
    </cfRule>
  </conditionalFormatting>
  <conditionalFormatting sqref="E115">
    <cfRule type="expression" dxfId="887" priority="5723">
      <formula>B115="In Progress"</formula>
    </cfRule>
    <cfRule type="expression" dxfId="886" priority="5724">
      <formula>B115="Not Needed"</formula>
    </cfRule>
    <cfRule type="expression" dxfId="885" priority="5725">
      <formula>AND(E115&gt;=TODAY(), E115&lt;=(TODAY()+7), OR(B115="No",B115="In progress", B115=""))</formula>
    </cfRule>
    <cfRule type="expression" dxfId="884" priority="5726">
      <formula>AND(E115&lt;TODAY(),OR(B115="No",B115="In progress", B115=""))</formula>
    </cfRule>
    <cfRule type="expression" dxfId="883" priority="5727">
      <formula>B115="Yes"</formula>
    </cfRule>
  </conditionalFormatting>
  <conditionalFormatting sqref="E115">
    <cfRule type="expression" dxfId="882" priority="5728">
      <formula>B115="In Progress"</formula>
    </cfRule>
    <cfRule type="expression" dxfId="881" priority="5729">
      <formula>B115="Not Needed"</formula>
    </cfRule>
    <cfRule type="expression" dxfId="880" priority="5730">
      <formula>AND(E115&gt;=TODAY(), E115&lt;=(TODAY()+7), OR(B115="No",B115="In progress", B115=""))</formula>
    </cfRule>
    <cfRule type="expression" dxfId="879" priority="5731">
      <formula>AND(E115&lt;TODAY(),OR(B115="No",B115="In progress", B115=""))</formula>
    </cfRule>
    <cfRule type="expression" dxfId="878" priority="5732">
      <formula>B115="Yes"</formula>
    </cfRule>
  </conditionalFormatting>
  <conditionalFormatting sqref="E115">
    <cfRule type="expression" dxfId="877" priority="5733">
      <formula>B115="In Progress"</formula>
    </cfRule>
    <cfRule type="expression" dxfId="876" priority="5734">
      <formula>B115="Not Needed"</formula>
    </cfRule>
    <cfRule type="expression" dxfId="875" priority="5735">
      <formula>AND(E115&gt;=TODAY(), E115&lt;=(TODAY()+7), OR(B115="No",B115="In progress", B115=""))</formula>
    </cfRule>
    <cfRule type="expression" dxfId="874" priority="5736">
      <formula>AND(E115&lt;TODAY(),OR(B115="No",B115="In progress", B115=""))</formula>
    </cfRule>
    <cfRule type="expression" dxfId="873" priority="5737">
      <formula>B115="Yes"</formula>
    </cfRule>
  </conditionalFormatting>
  <conditionalFormatting sqref="E115">
    <cfRule type="expression" dxfId="872" priority="5738">
      <formula>B115="In Progress"</formula>
    </cfRule>
    <cfRule type="expression" dxfId="871" priority="5739">
      <formula>B115="Not Needed"</formula>
    </cfRule>
    <cfRule type="expression" dxfId="870" priority="5740">
      <formula>AND(E115&gt;=TODAY(), E115&lt;=(TODAY()+7), OR(B115="No",B115="In progress", B115=""))</formula>
    </cfRule>
    <cfRule type="expression" dxfId="869" priority="5741">
      <formula>AND(E115&lt;TODAY(),OR(B115="No",B115="In progress", B115=""))</formula>
    </cfRule>
    <cfRule type="expression" dxfId="868" priority="5742">
      <formula>B115="Yes"</formula>
    </cfRule>
  </conditionalFormatting>
  <conditionalFormatting sqref="E115">
    <cfRule type="expression" dxfId="867" priority="5743">
      <formula>B115="In Progress"</formula>
    </cfRule>
    <cfRule type="expression" dxfId="866" priority="5744">
      <formula>B115="Not Needed"</formula>
    </cfRule>
    <cfRule type="expression" dxfId="865" priority="5745">
      <formula>AND(E115&gt;=TODAY(), E115&lt;=(TODAY()+7), OR(B115="No",B115="In progress", B115=""))</formula>
    </cfRule>
    <cfRule type="expression" dxfId="864" priority="5746">
      <formula>AND(E115&lt;TODAY(),OR(B115="No",B115="In progress", B115=""))</formula>
    </cfRule>
    <cfRule type="expression" dxfId="863" priority="5747">
      <formula>B115="Yes"</formula>
    </cfRule>
  </conditionalFormatting>
  <conditionalFormatting sqref="E115">
    <cfRule type="expression" dxfId="862" priority="5748">
      <formula>B115="In Progress"</formula>
    </cfRule>
    <cfRule type="expression" dxfId="861" priority="5749">
      <formula>B115="Not Needed"</formula>
    </cfRule>
    <cfRule type="expression" dxfId="860" priority="5750">
      <formula>AND(E115&gt;=TODAY(), E115&lt;=(TODAY()+7), OR(B115="No",B115="In progress", B115=""))</formula>
    </cfRule>
    <cfRule type="expression" dxfId="859" priority="5751">
      <formula>AND(E115&lt;TODAY(),OR(B115="No",B115="In progress", B115=""))</formula>
    </cfRule>
    <cfRule type="expression" dxfId="858" priority="5752">
      <formula>B115="Yes"</formula>
    </cfRule>
  </conditionalFormatting>
  <conditionalFormatting sqref="E115">
    <cfRule type="expression" dxfId="857" priority="5753">
      <formula>B115="In Progress"</formula>
    </cfRule>
    <cfRule type="expression" dxfId="856" priority="5754">
      <formula>B115="Not Needed"</formula>
    </cfRule>
    <cfRule type="expression" dxfId="855" priority="5755">
      <formula>AND(E115&gt;=TODAY(), E115&lt;=(TODAY()+7), OR(B115="No",B115="In progress", B115=""))</formula>
    </cfRule>
    <cfRule type="expression" dxfId="854" priority="5756">
      <formula>AND(E115&lt;TODAY(),OR(B115="No",B115="In progress", B115=""))</formula>
    </cfRule>
    <cfRule type="expression" dxfId="853" priority="5757">
      <formula>B115="Yes"</formula>
    </cfRule>
  </conditionalFormatting>
  <conditionalFormatting sqref="E115">
    <cfRule type="expression" dxfId="852" priority="5758">
      <formula>B115="In Progress"</formula>
    </cfRule>
    <cfRule type="expression" dxfId="851" priority="5759">
      <formula>B115="Not Needed"</formula>
    </cfRule>
    <cfRule type="expression" dxfId="850" priority="5760">
      <formula>AND(E115&gt;=TODAY(), E115&lt;=(TODAY()+7), OR(B115="No",B115="In progress", B115=""))</formula>
    </cfRule>
    <cfRule type="expression" dxfId="849" priority="5761">
      <formula>AND(E115&lt;TODAY(),OR(B115="No",B115="In progress", B115=""))</formula>
    </cfRule>
    <cfRule type="expression" dxfId="848" priority="5762">
      <formula>B115="Yes"</formula>
    </cfRule>
  </conditionalFormatting>
  <conditionalFormatting sqref="E116">
    <cfRule type="expression" dxfId="847" priority="5763">
      <formula>B116="In Progress"</formula>
    </cfRule>
    <cfRule type="expression" dxfId="846" priority="5764">
      <formula>B116="Not Needed"</formula>
    </cfRule>
    <cfRule type="expression" dxfId="845" priority="5765">
      <formula>AND(E116&gt;=TODAY(), E116&lt;=(TODAY()+7), OR(B116="No",B116="In progress", B116=""))</formula>
    </cfRule>
    <cfRule type="expression" dxfId="844" priority="5766">
      <formula>AND(E116&lt;TODAY(),OR(B116="No",B116="In progress", B116=""))</formula>
    </cfRule>
    <cfRule type="expression" dxfId="843" priority="5767">
      <formula>B116="Yes"</formula>
    </cfRule>
  </conditionalFormatting>
  <conditionalFormatting sqref="E116">
    <cfRule type="expression" dxfId="842" priority="5768">
      <formula>B116="In Progress"</formula>
    </cfRule>
    <cfRule type="expression" dxfId="841" priority="5769">
      <formula>B116="Not Needed"</formula>
    </cfRule>
    <cfRule type="expression" dxfId="840" priority="5770">
      <formula>AND(E116&gt;=TODAY(), E116&lt;=(TODAY()+7), OR(B116="No",B116="In progress", B116=""))</formula>
    </cfRule>
    <cfRule type="expression" dxfId="839" priority="5771">
      <formula>AND(E116&lt;TODAY(),OR(B116="No",B116="In progress", B116=""))</formula>
    </cfRule>
    <cfRule type="expression" dxfId="838" priority="5772">
      <formula>B116="Yes"</formula>
    </cfRule>
  </conditionalFormatting>
  <conditionalFormatting sqref="E116">
    <cfRule type="expression" dxfId="837" priority="5773">
      <formula>B116="In Progress"</formula>
    </cfRule>
    <cfRule type="expression" dxfId="836" priority="5774">
      <formula>B116="Not Needed"</formula>
    </cfRule>
    <cfRule type="expression" dxfId="835" priority="5775">
      <formula>AND(E116&gt;=TODAY(), E116&lt;=(TODAY()+7), OR(B116="No",B116="In progress", B116=""))</formula>
    </cfRule>
    <cfRule type="expression" dxfId="834" priority="5776">
      <formula>AND(E116&lt;TODAY(),OR(B116="No",B116="In progress", B116=""))</formula>
    </cfRule>
    <cfRule type="expression" dxfId="833" priority="5777">
      <formula>B116="Yes"</formula>
    </cfRule>
  </conditionalFormatting>
  <conditionalFormatting sqref="E116">
    <cfRule type="expression" dxfId="832" priority="5778">
      <formula>B116="In Progress"</formula>
    </cfRule>
    <cfRule type="expression" dxfId="831" priority="5779">
      <formula>B116="Not Needed"</formula>
    </cfRule>
    <cfRule type="expression" dxfId="830" priority="5780">
      <formula>AND(E116&gt;=TODAY(), E116&lt;=(TODAY()+7), OR(B116="No",B116="In progress", B116=""))</formula>
    </cfRule>
    <cfRule type="expression" dxfId="829" priority="5781">
      <formula>AND(E116&lt;TODAY(),OR(B116="No",B116="In progress", B116=""))</formula>
    </cfRule>
    <cfRule type="expression" dxfId="828" priority="5782">
      <formula>B116="Yes"</formula>
    </cfRule>
  </conditionalFormatting>
  <conditionalFormatting sqref="E116">
    <cfRule type="expression" dxfId="827" priority="5783">
      <formula>B116="In Progress"</formula>
    </cfRule>
    <cfRule type="expression" dxfId="826" priority="5784">
      <formula>B116="Not Needed"</formula>
    </cfRule>
    <cfRule type="expression" dxfId="825" priority="5785">
      <formula>AND(E116&gt;=TODAY(), E116&lt;=(TODAY()+7), OR(B116="No",B116="In progress", B116=""))</formula>
    </cfRule>
    <cfRule type="expression" dxfId="824" priority="5786">
      <formula>AND(E116&lt;TODAY(),OR(B116="No",B116="In progress", B116=""))</formula>
    </cfRule>
    <cfRule type="expression" dxfId="823" priority="5787">
      <formula>B116="Yes"</formula>
    </cfRule>
  </conditionalFormatting>
  <conditionalFormatting sqref="E116">
    <cfRule type="expression" dxfId="822" priority="5788">
      <formula>B116="In Progress"</formula>
    </cfRule>
    <cfRule type="expression" dxfId="821" priority="5789">
      <formula>B116="Not Needed"</formula>
    </cfRule>
    <cfRule type="expression" dxfId="820" priority="5790">
      <formula>AND(E116&gt;=TODAY(), E116&lt;=(TODAY()+7), OR(B116="No",B116="In progress", B116=""))</formula>
    </cfRule>
    <cfRule type="expression" dxfId="819" priority="5791">
      <formula>AND(E116&lt;TODAY(),OR(B116="No",B116="In progress", B116=""))</formula>
    </cfRule>
    <cfRule type="expression" dxfId="818" priority="5792">
      <formula>B116="Yes"</formula>
    </cfRule>
  </conditionalFormatting>
  <conditionalFormatting sqref="E116">
    <cfRule type="expression" dxfId="817" priority="5793">
      <formula>B116="In Progress"</formula>
    </cfRule>
    <cfRule type="expression" dxfId="816" priority="5794">
      <formula>B116="Not Needed"</formula>
    </cfRule>
    <cfRule type="expression" dxfId="815" priority="5795">
      <formula>AND(E116&gt;=TODAY(), E116&lt;=(TODAY()+7), OR(B116="No",B116="In progress", B116=""))</formula>
    </cfRule>
    <cfRule type="expression" dxfId="814" priority="5796">
      <formula>AND(E116&lt;TODAY(),OR(B116="No",B116="In progress", B116=""))</formula>
    </cfRule>
    <cfRule type="expression" dxfId="813" priority="5797">
      <formula>B116="Yes"</formula>
    </cfRule>
  </conditionalFormatting>
  <conditionalFormatting sqref="E116">
    <cfRule type="expression" dxfId="812" priority="5798">
      <formula>B116="In Progress"</formula>
    </cfRule>
    <cfRule type="expression" dxfId="811" priority="5799">
      <formula>B116="Not Needed"</formula>
    </cfRule>
    <cfRule type="expression" dxfId="810" priority="5800">
      <formula>AND(E116&gt;=TODAY(), E116&lt;=(TODAY()+7), OR(B116="No",B116="In progress", B116=""))</formula>
    </cfRule>
    <cfRule type="expression" dxfId="809" priority="5801">
      <formula>AND(E116&lt;TODAY(),OR(B116="No",B116="In progress", B116=""))</formula>
    </cfRule>
    <cfRule type="expression" dxfId="808" priority="5802">
      <formula>B116="Yes"</formula>
    </cfRule>
  </conditionalFormatting>
  <conditionalFormatting sqref="E116">
    <cfRule type="expression" dxfId="807" priority="5803">
      <formula>B116="In Progress"</formula>
    </cfRule>
    <cfRule type="expression" dxfId="806" priority="5804">
      <formula>B116="Not Needed"</formula>
    </cfRule>
    <cfRule type="expression" dxfId="805" priority="5805">
      <formula>AND(E116&gt;=TODAY(), E116&lt;=(TODAY()+7), OR(B116="No",B116="In progress", B116=""))</formula>
    </cfRule>
    <cfRule type="expression" dxfId="804" priority="5806">
      <formula>AND(E116&lt;TODAY(),OR(B116="No",B116="In progress", B116=""))</formula>
    </cfRule>
    <cfRule type="expression" dxfId="803" priority="5807">
      <formula>B116="Yes"</formula>
    </cfRule>
  </conditionalFormatting>
  <conditionalFormatting sqref="E116">
    <cfRule type="expression" dxfId="802" priority="5808">
      <formula>B116="In Progress"</formula>
    </cfRule>
    <cfRule type="expression" dxfId="801" priority="5809">
      <formula>B116="Not Needed"</formula>
    </cfRule>
    <cfRule type="expression" dxfId="800" priority="5810">
      <formula>AND(E116&gt;=TODAY(), E116&lt;=(TODAY()+7), OR(B116="No",B116="In progress", B116=""))</formula>
    </cfRule>
    <cfRule type="expression" dxfId="799" priority="5811">
      <formula>AND(E116&lt;TODAY(),OR(B116="No",B116="In progress", B116=""))</formula>
    </cfRule>
    <cfRule type="expression" dxfId="798" priority="5812">
      <formula>B116="Yes"</formula>
    </cfRule>
  </conditionalFormatting>
  <conditionalFormatting sqref="E117">
    <cfRule type="expression" dxfId="797" priority="5813">
      <formula>B117="In Progress"</formula>
    </cfRule>
    <cfRule type="expression" dxfId="796" priority="5814">
      <formula>B117="Not Needed"</formula>
    </cfRule>
    <cfRule type="expression" dxfId="795" priority="5815">
      <formula>AND(E117&gt;=TODAY(), E117&lt;=(TODAY()+7), OR(B117="No",B117="In progress", B117=""))</formula>
    </cfRule>
    <cfRule type="expression" dxfId="794" priority="5816">
      <formula>AND(E117&lt;TODAY(),OR(B117="No",B117="In progress", B117=""))</formula>
    </cfRule>
    <cfRule type="expression" dxfId="793" priority="5817">
      <formula>B117="Yes"</formula>
    </cfRule>
  </conditionalFormatting>
  <conditionalFormatting sqref="E117">
    <cfRule type="expression" dxfId="792" priority="5818">
      <formula>B117="In Progress"</formula>
    </cfRule>
    <cfRule type="expression" dxfId="791" priority="5819">
      <formula>B117="Not Needed"</formula>
    </cfRule>
    <cfRule type="expression" dxfId="790" priority="5820">
      <formula>AND(E117&gt;=TODAY(), E117&lt;=(TODAY()+7), OR(B117="No",B117="In progress", B117=""))</formula>
    </cfRule>
    <cfRule type="expression" dxfId="789" priority="5821">
      <formula>AND(E117&lt;TODAY(),OR(B117="No",B117="In progress", B117=""))</formula>
    </cfRule>
    <cfRule type="expression" dxfId="788" priority="5822">
      <formula>B117="Yes"</formula>
    </cfRule>
  </conditionalFormatting>
  <conditionalFormatting sqref="E117">
    <cfRule type="expression" dxfId="787" priority="5823">
      <formula>B117="In Progress"</formula>
    </cfRule>
    <cfRule type="expression" dxfId="786" priority="5824">
      <formula>B117="Not Needed"</formula>
    </cfRule>
    <cfRule type="expression" dxfId="785" priority="5825">
      <formula>AND(E117&gt;=TODAY(), E117&lt;=(TODAY()+7), OR(B117="No",B117="In progress", B117=""))</formula>
    </cfRule>
    <cfRule type="expression" dxfId="784" priority="5826">
      <formula>AND(E117&lt;TODAY(),OR(B117="No",B117="In progress", B117=""))</formula>
    </cfRule>
    <cfRule type="expression" dxfId="783" priority="5827">
      <formula>B117="Yes"</formula>
    </cfRule>
  </conditionalFormatting>
  <conditionalFormatting sqref="E117">
    <cfRule type="expression" dxfId="782" priority="5828">
      <formula>B117="In Progress"</formula>
    </cfRule>
    <cfRule type="expression" dxfId="781" priority="5829">
      <formula>B117="Not Needed"</formula>
    </cfRule>
    <cfRule type="expression" dxfId="780" priority="5830">
      <formula>AND(E117&gt;=TODAY(), E117&lt;=(TODAY()+7), OR(B117="No",B117="In progress", B117=""))</formula>
    </cfRule>
    <cfRule type="expression" dxfId="779" priority="5831">
      <formula>AND(E117&lt;TODAY(),OR(B117="No",B117="In progress", B117=""))</formula>
    </cfRule>
    <cfRule type="expression" dxfId="778" priority="5832">
      <formula>B117="Yes"</formula>
    </cfRule>
  </conditionalFormatting>
  <conditionalFormatting sqref="E117">
    <cfRule type="expression" dxfId="777" priority="5833">
      <formula>B117="In Progress"</formula>
    </cfRule>
    <cfRule type="expression" dxfId="776" priority="5834">
      <formula>B117="Not Needed"</formula>
    </cfRule>
    <cfRule type="expression" dxfId="775" priority="5835">
      <formula>AND(E117&gt;=TODAY(), E117&lt;=(TODAY()+7), OR(B117="No",B117="In progress", B117=""))</formula>
    </cfRule>
    <cfRule type="expression" dxfId="774" priority="5836">
      <formula>AND(E117&lt;TODAY(),OR(B117="No",B117="In progress", B117=""))</formula>
    </cfRule>
    <cfRule type="expression" dxfId="773" priority="5837">
      <formula>B117="Yes"</formula>
    </cfRule>
  </conditionalFormatting>
  <conditionalFormatting sqref="E117">
    <cfRule type="expression" dxfId="772" priority="5838">
      <formula>B117="In Progress"</formula>
    </cfRule>
    <cfRule type="expression" dxfId="771" priority="5839">
      <formula>B117="Not Needed"</formula>
    </cfRule>
    <cfRule type="expression" dxfId="770" priority="5840">
      <formula>AND(E117&gt;=TODAY(), E117&lt;=(TODAY()+7), OR(B117="No",B117="In progress", B117=""))</formula>
    </cfRule>
    <cfRule type="expression" dxfId="769" priority="5841">
      <formula>AND(E117&lt;TODAY(),OR(B117="No",B117="In progress", B117=""))</formula>
    </cfRule>
    <cfRule type="expression" dxfId="768" priority="5842">
      <formula>B117="Yes"</formula>
    </cfRule>
  </conditionalFormatting>
  <conditionalFormatting sqref="E117">
    <cfRule type="expression" dxfId="767" priority="5843">
      <formula>B117="In Progress"</formula>
    </cfRule>
    <cfRule type="expression" dxfId="766" priority="5844">
      <formula>B117="Not Needed"</formula>
    </cfRule>
    <cfRule type="expression" dxfId="765" priority="5845">
      <formula>AND(E117&gt;=TODAY(), E117&lt;=(TODAY()+7), OR(B117="No",B117="In progress", B117=""))</formula>
    </cfRule>
    <cfRule type="expression" dxfId="764" priority="5846">
      <formula>AND(E117&lt;TODAY(),OR(B117="No",B117="In progress", B117=""))</formula>
    </cfRule>
    <cfRule type="expression" dxfId="763" priority="5847">
      <formula>B117="Yes"</formula>
    </cfRule>
  </conditionalFormatting>
  <conditionalFormatting sqref="E117">
    <cfRule type="expression" dxfId="762" priority="5848">
      <formula>B117="In Progress"</formula>
    </cfRule>
    <cfRule type="expression" dxfId="761" priority="5849">
      <formula>B117="Not Needed"</formula>
    </cfRule>
    <cfRule type="expression" dxfId="760" priority="5850">
      <formula>AND(E117&gt;=TODAY(), E117&lt;=(TODAY()+7), OR(B117="No",B117="In progress", B117=""))</formula>
    </cfRule>
    <cfRule type="expression" dxfId="759" priority="5851">
      <formula>AND(E117&lt;TODAY(),OR(B117="No",B117="In progress", B117=""))</formula>
    </cfRule>
    <cfRule type="expression" dxfId="758" priority="5852">
      <formula>B117="Yes"</formula>
    </cfRule>
  </conditionalFormatting>
  <conditionalFormatting sqref="E117">
    <cfRule type="expression" dxfId="757" priority="5853">
      <formula>B117="In Progress"</formula>
    </cfRule>
    <cfRule type="expression" dxfId="756" priority="5854">
      <formula>B117="Not Needed"</formula>
    </cfRule>
    <cfRule type="expression" dxfId="755" priority="5855">
      <formula>AND(E117&gt;=TODAY(), E117&lt;=(TODAY()+7), OR(B117="No",B117="In progress", B117=""))</formula>
    </cfRule>
    <cfRule type="expression" dxfId="754" priority="5856">
      <formula>AND(E117&lt;TODAY(),OR(B117="No",B117="In progress", B117=""))</formula>
    </cfRule>
    <cfRule type="expression" dxfId="753" priority="5857">
      <formula>B117="Yes"</formula>
    </cfRule>
  </conditionalFormatting>
  <conditionalFormatting sqref="E117">
    <cfRule type="expression" dxfId="752" priority="5858">
      <formula>B117="In Progress"</formula>
    </cfRule>
    <cfRule type="expression" dxfId="751" priority="5859">
      <formula>B117="Not Needed"</formula>
    </cfRule>
    <cfRule type="expression" dxfId="750" priority="5860">
      <formula>AND(E117&gt;=TODAY(), E117&lt;=(TODAY()+7), OR(B117="No",B117="In progress", B117=""))</formula>
    </cfRule>
    <cfRule type="expression" dxfId="749" priority="5861">
      <formula>AND(E117&lt;TODAY(),OR(B117="No",B117="In progress", B117=""))</formula>
    </cfRule>
    <cfRule type="expression" dxfId="748" priority="5862">
      <formula>B117="Yes"</formula>
    </cfRule>
  </conditionalFormatting>
  <conditionalFormatting sqref="E118">
    <cfRule type="expression" dxfId="747" priority="5863">
      <formula>B118="In Progress"</formula>
    </cfRule>
    <cfRule type="expression" dxfId="746" priority="5864">
      <formula>B118="Not Needed"</formula>
    </cfRule>
    <cfRule type="expression" dxfId="745" priority="5865">
      <formula>AND(E118&gt;=TODAY(), E118&lt;=(TODAY()+7), OR(B118="No",B118="In progress", B118=""))</formula>
    </cfRule>
    <cfRule type="expression" dxfId="744" priority="5866">
      <formula>AND(E118&lt;TODAY(),OR(B118="No",B118="In progress", B118=""))</formula>
    </cfRule>
    <cfRule type="expression" dxfId="743" priority="5867">
      <formula>B118="Yes"</formula>
    </cfRule>
  </conditionalFormatting>
  <conditionalFormatting sqref="E118">
    <cfRule type="expression" dxfId="742" priority="5868">
      <formula>B118="In Progress"</formula>
    </cfRule>
    <cfRule type="expression" dxfId="741" priority="5869">
      <formula>B118="Not Needed"</formula>
    </cfRule>
    <cfRule type="expression" dxfId="740" priority="5870">
      <formula>AND(E118&gt;=TODAY(), E118&lt;=(TODAY()+7), OR(B118="No",B118="In progress", B118=""))</formula>
    </cfRule>
    <cfRule type="expression" dxfId="739" priority="5871">
      <formula>AND(E118&lt;TODAY(),OR(B118="No",B118="In progress", B118=""))</formula>
    </cfRule>
    <cfRule type="expression" dxfId="738" priority="5872">
      <formula>B118="Yes"</formula>
    </cfRule>
  </conditionalFormatting>
  <conditionalFormatting sqref="E118">
    <cfRule type="expression" dxfId="737" priority="5873">
      <formula>B118="In Progress"</formula>
    </cfRule>
    <cfRule type="expression" dxfId="736" priority="5874">
      <formula>B118="Not Needed"</formula>
    </cfRule>
    <cfRule type="expression" dxfId="735" priority="5875">
      <formula>AND(E118&gt;=TODAY(), E118&lt;=(TODAY()+7), OR(B118="No",B118="In progress", B118=""))</formula>
    </cfRule>
    <cfRule type="expression" dxfId="734" priority="5876">
      <formula>AND(E118&lt;TODAY(),OR(B118="No",B118="In progress", B118=""))</formula>
    </cfRule>
    <cfRule type="expression" dxfId="733" priority="5877">
      <formula>B118="Yes"</formula>
    </cfRule>
  </conditionalFormatting>
  <conditionalFormatting sqref="E118">
    <cfRule type="expression" dxfId="732" priority="5878">
      <formula>B118="In Progress"</formula>
    </cfRule>
    <cfRule type="expression" dxfId="731" priority="5879">
      <formula>B118="Not Needed"</formula>
    </cfRule>
    <cfRule type="expression" dxfId="730" priority="5880">
      <formula>AND(E118&gt;=TODAY(), E118&lt;=(TODAY()+7), OR(B118="No",B118="In progress", B118=""))</formula>
    </cfRule>
    <cfRule type="expression" dxfId="729" priority="5881">
      <formula>AND(E118&lt;TODAY(),OR(B118="No",B118="In progress", B118=""))</formula>
    </cfRule>
    <cfRule type="expression" dxfId="728" priority="5882">
      <formula>B118="Yes"</formula>
    </cfRule>
  </conditionalFormatting>
  <conditionalFormatting sqref="E118">
    <cfRule type="expression" dxfId="727" priority="5883">
      <formula>B118="In Progress"</formula>
    </cfRule>
    <cfRule type="expression" dxfId="726" priority="5884">
      <formula>B118="Not Needed"</formula>
    </cfRule>
    <cfRule type="expression" dxfId="725" priority="5885">
      <formula>AND(E118&gt;=TODAY(), E118&lt;=(TODAY()+7), OR(B118="No",B118="In progress", B118=""))</formula>
    </cfRule>
    <cfRule type="expression" dxfId="724" priority="5886">
      <formula>AND(E118&lt;TODAY(),OR(B118="No",B118="In progress", B118=""))</formula>
    </cfRule>
    <cfRule type="expression" dxfId="723" priority="5887">
      <formula>B118="Yes"</formula>
    </cfRule>
  </conditionalFormatting>
  <conditionalFormatting sqref="E118">
    <cfRule type="expression" dxfId="722" priority="5888">
      <formula>B118="In Progress"</formula>
    </cfRule>
    <cfRule type="expression" dxfId="721" priority="5889">
      <formula>B118="Not Needed"</formula>
    </cfRule>
    <cfRule type="expression" dxfId="720" priority="5890">
      <formula>AND(E118&gt;=TODAY(), E118&lt;=(TODAY()+7), OR(B118="No",B118="In progress", B118=""))</formula>
    </cfRule>
    <cfRule type="expression" dxfId="719" priority="5891">
      <formula>AND(E118&lt;TODAY(),OR(B118="No",B118="In progress", B118=""))</formula>
    </cfRule>
    <cfRule type="expression" dxfId="718" priority="5892">
      <formula>B118="Yes"</formula>
    </cfRule>
  </conditionalFormatting>
  <conditionalFormatting sqref="E118">
    <cfRule type="expression" dxfId="717" priority="5893">
      <formula>B118="In Progress"</formula>
    </cfRule>
    <cfRule type="expression" dxfId="716" priority="5894">
      <formula>B118="Not Needed"</formula>
    </cfRule>
    <cfRule type="expression" dxfId="715" priority="5895">
      <formula>AND(E118&gt;=TODAY(), E118&lt;=(TODAY()+7), OR(B118="No",B118="In progress", B118=""))</formula>
    </cfRule>
    <cfRule type="expression" dxfId="714" priority="5896">
      <formula>AND(E118&lt;TODAY(),OR(B118="No",B118="In progress", B118=""))</formula>
    </cfRule>
    <cfRule type="expression" dxfId="713" priority="5897">
      <formula>B118="Yes"</formula>
    </cfRule>
  </conditionalFormatting>
  <conditionalFormatting sqref="E118">
    <cfRule type="expression" dxfId="712" priority="5898">
      <formula>B118="In Progress"</formula>
    </cfRule>
    <cfRule type="expression" dxfId="711" priority="5899">
      <formula>B118="Not Needed"</formula>
    </cfRule>
    <cfRule type="expression" dxfId="710" priority="5900">
      <formula>AND(E118&gt;=TODAY(), E118&lt;=(TODAY()+7), OR(B118="No",B118="In progress", B118=""))</formula>
    </cfRule>
    <cfRule type="expression" dxfId="709" priority="5901">
      <formula>AND(E118&lt;TODAY(),OR(B118="No",B118="In progress", B118=""))</formula>
    </cfRule>
    <cfRule type="expression" dxfId="708" priority="5902">
      <formula>B118="Yes"</formula>
    </cfRule>
  </conditionalFormatting>
  <conditionalFormatting sqref="E118">
    <cfRule type="expression" dxfId="707" priority="5903">
      <formula>B118="In Progress"</formula>
    </cfRule>
    <cfRule type="expression" dxfId="706" priority="5904">
      <formula>B118="Not Needed"</formula>
    </cfRule>
    <cfRule type="expression" dxfId="705" priority="5905">
      <formula>AND(E118&gt;=TODAY(), E118&lt;=(TODAY()+7), OR(B118="No",B118="In progress", B118=""))</formula>
    </cfRule>
    <cfRule type="expression" dxfId="704" priority="5906">
      <formula>AND(E118&lt;TODAY(),OR(B118="No",B118="In progress", B118=""))</formula>
    </cfRule>
    <cfRule type="expression" dxfId="703" priority="5907">
      <formula>B118="Yes"</formula>
    </cfRule>
  </conditionalFormatting>
  <conditionalFormatting sqref="E118">
    <cfRule type="expression" dxfId="702" priority="5908">
      <formula>B118="In Progress"</formula>
    </cfRule>
    <cfRule type="expression" dxfId="701" priority="5909">
      <formula>B118="Not Needed"</formula>
    </cfRule>
    <cfRule type="expression" dxfId="700" priority="5910">
      <formula>AND(E118&gt;=TODAY(), E118&lt;=(TODAY()+7), OR(B118="No",B118="In progress", B118=""))</formula>
    </cfRule>
    <cfRule type="expression" dxfId="699" priority="5911">
      <formula>AND(E118&lt;TODAY(),OR(B118="No",B118="In progress", B118=""))</formula>
    </cfRule>
    <cfRule type="expression" dxfId="698" priority="5912">
      <formula>B118="Yes"</formula>
    </cfRule>
  </conditionalFormatting>
  <conditionalFormatting sqref="E119">
    <cfRule type="expression" dxfId="697" priority="5913">
      <formula>B119="In Progress"</formula>
    </cfRule>
    <cfRule type="expression" dxfId="696" priority="5914">
      <formula>B119="Not Needed"</formula>
    </cfRule>
    <cfRule type="expression" dxfId="695" priority="5915">
      <formula>AND(E119&gt;=TODAY(), E119&lt;=(TODAY()+7), OR(B119="No",B119="In progress", B119=""))</formula>
    </cfRule>
    <cfRule type="expression" dxfId="694" priority="5916">
      <formula>AND(E119&lt;TODAY(),OR(B119="No",B119="In progress", B119=""))</formula>
    </cfRule>
    <cfRule type="expression" dxfId="693" priority="5917">
      <formula>B119="Yes"</formula>
    </cfRule>
  </conditionalFormatting>
  <conditionalFormatting sqref="E119">
    <cfRule type="expression" dxfId="692" priority="5918">
      <formula>B119="In Progress"</formula>
    </cfRule>
    <cfRule type="expression" dxfId="691" priority="5919">
      <formula>B119="Not Needed"</formula>
    </cfRule>
    <cfRule type="expression" dxfId="690" priority="5920">
      <formula>AND(E119&gt;=TODAY(), E119&lt;=(TODAY()+7), OR(B119="No",B119="In progress", B119=""))</formula>
    </cfRule>
    <cfRule type="expression" dxfId="689" priority="5921">
      <formula>AND(E119&lt;TODAY(),OR(B119="No",B119="In progress", B119=""))</formula>
    </cfRule>
    <cfRule type="expression" dxfId="688" priority="5922">
      <formula>B119="Yes"</formula>
    </cfRule>
  </conditionalFormatting>
  <conditionalFormatting sqref="E119">
    <cfRule type="expression" dxfId="687" priority="5923">
      <formula>B119="In Progress"</formula>
    </cfRule>
    <cfRule type="expression" dxfId="686" priority="5924">
      <formula>B119="Not Needed"</formula>
    </cfRule>
    <cfRule type="expression" dxfId="685" priority="5925">
      <formula>AND(E119&gt;=TODAY(), E119&lt;=(TODAY()+7), OR(B119="No",B119="In progress", B119=""))</formula>
    </cfRule>
    <cfRule type="expression" dxfId="684" priority="5926">
      <formula>AND(E119&lt;TODAY(),OR(B119="No",B119="In progress", B119=""))</formula>
    </cfRule>
    <cfRule type="expression" dxfId="683" priority="5927">
      <formula>B119="Yes"</formula>
    </cfRule>
  </conditionalFormatting>
  <conditionalFormatting sqref="E119">
    <cfRule type="expression" dxfId="682" priority="5928">
      <formula>B119="In Progress"</formula>
    </cfRule>
    <cfRule type="expression" dxfId="681" priority="5929">
      <formula>B119="Not Needed"</formula>
    </cfRule>
    <cfRule type="expression" dxfId="680" priority="5930">
      <formula>AND(E119&gt;=TODAY(), E119&lt;=(TODAY()+7), OR(B119="No",B119="In progress", B119=""))</formula>
    </cfRule>
    <cfRule type="expression" dxfId="679" priority="5931">
      <formula>AND(E119&lt;TODAY(),OR(B119="No",B119="In progress", B119=""))</formula>
    </cfRule>
    <cfRule type="expression" dxfId="678" priority="5932">
      <formula>B119="Yes"</formula>
    </cfRule>
  </conditionalFormatting>
  <conditionalFormatting sqref="E119">
    <cfRule type="expression" dxfId="677" priority="5933">
      <formula>B119="In Progress"</formula>
    </cfRule>
    <cfRule type="expression" dxfId="676" priority="5934">
      <formula>B119="Not Needed"</formula>
    </cfRule>
    <cfRule type="expression" dxfId="675" priority="5935">
      <formula>AND(E119&gt;=TODAY(), E119&lt;=(TODAY()+7), OR(B119="No",B119="In progress", B119=""))</formula>
    </cfRule>
    <cfRule type="expression" dxfId="674" priority="5936">
      <formula>AND(E119&lt;TODAY(),OR(B119="No",B119="In progress", B119=""))</formula>
    </cfRule>
    <cfRule type="expression" dxfId="673" priority="5937">
      <formula>B119="Yes"</formula>
    </cfRule>
  </conditionalFormatting>
  <conditionalFormatting sqref="E119">
    <cfRule type="expression" dxfId="672" priority="5938">
      <formula>B119="In Progress"</formula>
    </cfRule>
    <cfRule type="expression" dxfId="671" priority="5939">
      <formula>B119="Not Needed"</formula>
    </cfRule>
    <cfRule type="expression" dxfId="670" priority="5940">
      <formula>AND(E119&gt;=TODAY(), E119&lt;=(TODAY()+7), OR(B119="No",B119="In progress", B119=""))</formula>
    </cfRule>
    <cfRule type="expression" dxfId="669" priority="5941">
      <formula>AND(E119&lt;TODAY(),OR(B119="No",B119="In progress", B119=""))</formula>
    </cfRule>
    <cfRule type="expression" dxfId="668" priority="5942">
      <formula>B119="Yes"</formula>
    </cfRule>
  </conditionalFormatting>
  <conditionalFormatting sqref="E119">
    <cfRule type="expression" dxfId="667" priority="5943">
      <formula>B119="In Progress"</formula>
    </cfRule>
    <cfRule type="expression" dxfId="666" priority="5944">
      <formula>B119="Not Needed"</formula>
    </cfRule>
    <cfRule type="expression" dxfId="665" priority="5945">
      <formula>AND(E119&gt;=TODAY(), E119&lt;=(TODAY()+7), OR(B119="No",B119="In progress", B119=""))</formula>
    </cfRule>
    <cfRule type="expression" dxfId="664" priority="5946">
      <formula>AND(E119&lt;TODAY(),OR(B119="No",B119="In progress", B119=""))</formula>
    </cfRule>
    <cfRule type="expression" dxfId="663" priority="5947">
      <formula>B119="Yes"</formula>
    </cfRule>
  </conditionalFormatting>
  <conditionalFormatting sqref="E119">
    <cfRule type="expression" dxfId="662" priority="5948">
      <formula>B119="In Progress"</formula>
    </cfRule>
    <cfRule type="expression" dxfId="661" priority="5949">
      <formula>B119="Not Needed"</formula>
    </cfRule>
    <cfRule type="expression" dxfId="660" priority="5950">
      <formula>AND(E119&gt;=TODAY(), E119&lt;=(TODAY()+7), OR(B119="No",B119="In progress", B119=""))</formula>
    </cfRule>
    <cfRule type="expression" dxfId="659" priority="5951">
      <formula>AND(E119&lt;TODAY(),OR(B119="No",B119="In progress", B119=""))</formula>
    </cfRule>
    <cfRule type="expression" dxfId="658" priority="5952">
      <formula>B119="Yes"</formula>
    </cfRule>
  </conditionalFormatting>
  <conditionalFormatting sqref="E119">
    <cfRule type="expression" dxfId="657" priority="5953">
      <formula>B119="In Progress"</formula>
    </cfRule>
    <cfRule type="expression" dxfId="656" priority="5954">
      <formula>B119="Not Needed"</formula>
    </cfRule>
    <cfRule type="expression" dxfId="655" priority="5955">
      <formula>AND(E119&gt;=TODAY(), E119&lt;=(TODAY()+7), OR(B119="No",B119="In progress", B119=""))</formula>
    </cfRule>
    <cfRule type="expression" dxfId="654" priority="5956">
      <formula>AND(E119&lt;TODAY(),OR(B119="No",B119="In progress", B119=""))</formula>
    </cfRule>
    <cfRule type="expression" dxfId="653" priority="5957">
      <formula>B119="Yes"</formula>
    </cfRule>
  </conditionalFormatting>
  <conditionalFormatting sqref="E119">
    <cfRule type="expression" dxfId="652" priority="5958">
      <formula>B119="In Progress"</formula>
    </cfRule>
    <cfRule type="expression" dxfId="651" priority="5959">
      <formula>B119="Not Needed"</formula>
    </cfRule>
    <cfRule type="expression" dxfId="650" priority="5960">
      <formula>AND(E119&gt;=TODAY(), E119&lt;=(TODAY()+7), OR(B119="No",B119="In progress", B119=""))</formula>
    </cfRule>
    <cfRule type="expression" dxfId="649" priority="5961">
      <formula>AND(E119&lt;TODAY(),OR(B119="No",B119="In progress", B119=""))</formula>
    </cfRule>
    <cfRule type="expression" dxfId="648" priority="5962">
      <formula>B119="Yes"</formula>
    </cfRule>
  </conditionalFormatting>
  <conditionalFormatting sqref="E120">
    <cfRule type="expression" dxfId="647" priority="5963">
      <formula>B120="In Progress"</formula>
    </cfRule>
    <cfRule type="expression" dxfId="646" priority="5964">
      <formula>B120="Not Needed"</formula>
    </cfRule>
    <cfRule type="expression" dxfId="645" priority="5965">
      <formula>AND(E120&gt;=TODAY(), E120&lt;=(TODAY()+7), OR(B120="No",B120="In progress", B120=""))</formula>
    </cfRule>
    <cfRule type="expression" dxfId="644" priority="5966">
      <formula>AND(E120&lt;TODAY(),OR(B120="No",B120="In progress", B120=""))</formula>
    </cfRule>
    <cfRule type="expression" dxfId="643" priority="5967">
      <formula>B120="Yes"</formula>
    </cfRule>
  </conditionalFormatting>
  <conditionalFormatting sqref="E120">
    <cfRule type="expression" dxfId="642" priority="5968">
      <formula>B120="In Progress"</formula>
    </cfRule>
    <cfRule type="expression" dxfId="641" priority="5969">
      <formula>B120="Not Needed"</formula>
    </cfRule>
    <cfRule type="expression" dxfId="640" priority="5970">
      <formula>AND(E120&gt;=TODAY(), E120&lt;=(TODAY()+7), OR(B120="No",B120="In progress", B120=""))</formula>
    </cfRule>
    <cfRule type="expression" dxfId="639" priority="5971">
      <formula>AND(E120&lt;TODAY(),OR(B120="No",B120="In progress", B120=""))</formula>
    </cfRule>
    <cfRule type="expression" dxfId="638" priority="5972">
      <formula>B120="Yes"</formula>
    </cfRule>
  </conditionalFormatting>
  <conditionalFormatting sqref="E120">
    <cfRule type="expression" dxfId="637" priority="5973">
      <formula>B120="In Progress"</formula>
    </cfRule>
    <cfRule type="expression" dxfId="636" priority="5974">
      <formula>B120="Not Needed"</formula>
    </cfRule>
    <cfRule type="expression" dxfId="635" priority="5975">
      <formula>AND(E120&gt;=TODAY(), E120&lt;=(TODAY()+7), OR(B120="No",B120="In progress", B120=""))</formula>
    </cfRule>
    <cfRule type="expression" dxfId="634" priority="5976">
      <formula>AND(E120&lt;TODAY(),OR(B120="No",B120="In progress", B120=""))</formula>
    </cfRule>
    <cfRule type="expression" dxfId="633" priority="5977">
      <formula>B120="Yes"</formula>
    </cfRule>
  </conditionalFormatting>
  <conditionalFormatting sqref="E120">
    <cfRule type="expression" dxfId="632" priority="5978">
      <formula>B120="In Progress"</formula>
    </cfRule>
    <cfRule type="expression" dxfId="631" priority="5979">
      <formula>B120="Not Needed"</formula>
    </cfRule>
    <cfRule type="expression" dxfId="630" priority="5980">
      <formula>AND(E120&gt;=TODAY(), E120&lt;=(TODAY()+7), OR(B120="No",B120="In progress", B120=""))</formula>
    </cfRule>
    <cfRule type="expression" dxfId="629" priority="5981">
      <formula>AND(E120&lt;TODAY(),OR(B120="No",B120="In progress", B120=""))</formula>
    </cfRule>
    <cfRule type="expression" dxfId="628" priority="5982">
      <formula>B120="Yes"</formula>
    </cfRule>
  </conditionalFormatting>
  <conditionalFormatting sqref="E120">
    <cfRule type="expression" dxfId="627" priority="5983">
      <formula>B120="In Progress"</formula>
    </cfRule>
    <cfRule type="expression" dxfId="626" priority="5984">
      <formula>B120="Not Needed"</formula>
    </cfRule>
    <cfRule type="expression" dxfId="625" priority="5985">
      <formula>AND(E120&gt;=TODAY(), E120&lt;=(TODAY()+7), OR(B120="No",B120="In progress", B120=""))</formula>
    </cfRule>
    <cfRule type="expression" dxfId="624" priority="5986">
      <formula>AND(E120&lt;TODAY(),OR(B120="No",B120="In progress", B120=""))</formula>
    </cfRule>
    <cfRule type="expression" dxfId="623" priority="5987">
      <formula>B120="Yes"</formula>
    </cfRule>
  </conditionalFormatting>
  <conditionalFormatting sqref="E120">
    <cfRule type="expression" dxfId="622" priority="5988">
      <formula>B120="In Progress"</formula>
    </cfRule>
    <cfRule type="expression" dxfId="621" priority="5989">
      <formula>B120="Not Needed"</formula>
    </cfRule>
    <cfRule type="expression" dxfId="620" priority="5990">
      <formula>AND(E120&gt;=TODAY(), E120&lt;=(TODAY()+7), OR(B120="No",B120="In progress", B120=""))</formula>
    </cfRule>
    <cfRule type="expression" dxfId="619" priority="5991">
      <formula>AND(E120&lt;TODAY(),OR(B120="No",B120="In progress", B120=""))</formula>
    </cfRule>
    <cfRule type="expression" dxfId="618" priority="5992">
      <formula>B120="Yes"</formula>
    </cfRule>
  </conditionalFormatting>
  <conditionalFormatting sqref="E120">
    <cfRule type="expression" dxfId="617" priority="5993">
      <formula>B120="In Progress"</formula>
    </cfRule>
    <cfRule type="expression" dxfId="616" priority="5994">
      <formula>B120="Not Needed"</formula>
    </cfRule>
    <cfRule type="expression" dxfId="615" priority="5995">
      <formula>AND(E120&gt;=TODAY(), E120&lt;=(TODAY()+7), OR(B120="No",B120="In progress", B120=""))</formula>
    </cfRule>
    <cfRule type="expression" dxfId="614" priority="5996">
      <formula>AND(E120&lt;TODAY(),OR(B120="No",B120="In progress", B120=""))</formula>
    </cfRule>
    <cfRule type="expression" dxfId="613" priority="5997">
      <formula>B120="Yes"</formula>
    </cfRule>
  </conditionalFormatting>
  <conditionalFormatting sqref="E120">
    <cfRule type="expression" dxfId="612" priority="5998">
      <formula>B120="In Progress"</formula>
    </cfRule>
    <cfRule type="expression" dxfId="611" priority="5999">
      <formula>B120="Not Needed"</formula>
    </cfRule>
    <cfRule type="expression" dxfId="610" priority="6000">
      <formula>AND(E120&gt;=TODAY(), E120&lt;=(TODAY()+7), OR(B120="No",B120="In progress", B120=""))</formula>
    </cfRule>
    <cfRule type="expression" dxfId="609" priority="6001">
      <formula>AND(E120&lt;TODAY(),OR(B120="No",B120="In progress", B120=""))</formula>
    </cfRule>
    <cfRule type="expression" dxfId="608" priority="6002">
      <formula>B120="Yes"</formula>
    </cfRule>
  </conditionalFormatting>
  <conditionalFormatting sqref="E120">
    <cfRule type="expression" dxfId="607" priority="6003">
      <formula>B120="In Progress"</formula>
    </cfRule>
    <cfRule type="expression" dxfId="606" priority="6004">
      <formula>B120="Not Needed"</formula>
    </cfRule>
    <cfRule type="expression" dxfId="605" priority="6005">
      <formula>AND(E120&gt;=TODAY(), E120&lt;=(TODAY()+7), OR(B120="No",B120="In progress", B120=""))</formula>
    </cfRule>
    <cfRule type="expression" dxfId="604" priority="6006">
      <formula>AND(E120&lt;TODAY(),OR(B120="No",B120="In progress", B120=""))</formula>
    </cfRule>
    <cfRule type="expression" dxfId="603" priority="6007">
      <formula>B120="Yes"</formula>
    </cfRule>
  </conditionalFormatting>
  <conditionalFormatting sqref="E120">
    <cfRule type="expression" dxfId="602" priority="6008">
      <formula>B120="In Progress"</formula>
    </cfRule>
    <cfRule type="expression" dxfId="601" priority="6009">
      <formula>B120="Not Needed"</formula>
    </cfRule>
    <cfRule type="expression" dxfId="600" priority="6010">
      <formula>AND(E120&gt;=TODAY(), E120&lt;=(TODAY()+7), OR(B120="No",B120="In progress", B120=""))</formula>
    </cfRule>
    <cfRule type="expression" dxfId="599" priority="6011">
      <formula>AND(E120&lt;TODAY(),OR(B120="No",B120="In progress", B120=""))</formula>
    </cfRule>
    <cfRule type="expression" dxfId="598" priority="6012">
      <formula>B120="Yes"</formula>
    </cfRule>
  </conditionalFormatting>
  <conditionalFormatting sqref="E121">
    <cfRule type="expression" dxfId="597" priority="6013">
      <formula>B121="In Progress"</formula>
    </cfRule>
    <cfRule type="expression" dxfId="596" priority="6014">
      <formula>B121="Not Needed"</formula>
    </cfRule>
    <cfRule type="expression" dxfId="595" priority="6015">
      <formula>AND(E121&gt;=TODAY(), E121&lt;=(TODAY()+7), OR(B121="No",B121="In progress", B121=""))</formula>
    </cfRule>
    <cfRule type="expression" dxfId="594" priority="6016">
      <formula>AND(E121&lt;TODAY(),OR(B121="No",B121="In progress", B121=""))</formula>
    </cfRule>
    <cfRule type="expression" dxfId="593" priority="6017">
      <formula>B121="Yes"</formula>
    </cfRule>
  </conditionalFormatting>
  <conditionalFormatting sqref="E121">
    <cfRule type="expression" dxfId="592" priority="6018">
      <formula>B121="In Progress"</formula>
    </cfRule>
    <cfRule type="expression" dxfId="591" priority="6019">
      <formula>B121="Not Needed"</formula>
    </cfRule>
    <cfRule type="expression" dxfId="590" priority="6020">
      <formula>AND(E121&gt;=TODAY(), E121&lt;=(TODAY()+7), OR(B121="No",B121="In progress", B121=""))</formula>
    </cfRule>
    <cfRule type="expression" dxfId="589" priority="6021">
      <formula>AND(E121&lt;TODAY(),OR(B121="No",B121="In progress", B121=""))</formula>
    </cfRule>
    <cfRule type="expression" dxfId="588" priority="6022">
      <formula>B121="Yes"</formula>
    </cfRule>
  </conditionalFormatting>
  <conditionalFormatting sqref="E121">
    <cfRule type="expression" dxfId="587" priority="6023">
      <formula>B121="In Progress"</formula>
    </cfRule>
    <cfRule type="expression" dxfId="586" priority="6024">
      <formula>B121="Not Needed"</formula>
    </cfRule>
    <cfRule type="expression" dxfId="585" priority="6025">
      <formula>AND(E121&gt;=TODAY(), E121&lt;=(TODAY()+7), OR(B121="No",B121="In progress", B121=""))</formula>
    </cfRule>
    <cfRule type="expression" dxfId="584" priority="6026">
      <formula>AND(E121&lt;TODAY(),OR(B121="No",B121="In progress", B121=""))</formula>
    </cfRule>
    <cfRule type="expression" dxfId="583" priority="6027">
      <formula>B121="Yes"</formula>
    </cfRule>
  </conditionalFormatting>
  <conditionalFormatting sqref="E121">
    <cfRule type="expression" dxfId="582" priority="6028">
      <formula>B121="In Progress"</formula>
    </cfRule>
    <cfRule type="expression" dxfId="581" priority="6029">
      <formula>B121="Not Needed"</formula>
    </cfRule>
    <cfRule type="expression" dxfId="580" priority="6030">
      <formula>AND(E121&gt;=TODAY(), E121&lt;=(TODAY()+7), OR(B121="No",B121="In progress", B121=""))</formula>
    </cfRule>
    <cfRule type="expression" dxfId="579" priority="6031">
      <formula>AND(E121&lt;TODAY(),OR(B121="No",B121="In progress", B121=""))</formula>
    </cfRule>
    <cfRule type="expression" dxfId="578" priority="6032">
      <formula>B121="Yes"</formula>
    </cfRule>
  </conditionalFormatting>
  <conditionalFormatting sqref="E121">
    <cfRule type="expression" dxfId="577" priority="6033">
      <formula>B121="In Progress"</formula>
    </cfRule>
    <cfRule type="expression" dxfId="576" priority="6034">
      <formula>B121="Not Needed"</formula>
    </cfRule>
    <cfRule type="expression" dxfId="575" priority="6035">
      <formula>AND(E121&gt;=TODAY(), E121&lt;=(TODAY()+7), OR(B121="No",B121="In progress", B121=""))</formula>
    </cfRule>
    <cfRule type="expression" dxfId="574" priority="6036">
      <formula>AND(E121&lt;TODAY(),OR(B121="No",B121="In progress", B121=""))</formula>
    </cfRule>
    <cfRule type="expression" dxfId="573" priority="6037">
      <formula>B121="Yes"</formula>
    </cfRule>
  </conditionalFormatting>
  <conditionalFormatting sqref="E121">
    <cfRule type="expression" dxfId="572" priority="6038">
      <formula>B121="In Progress"</formula>
    </cfRule>
    <cfRule type="expression" dxfId="571" priority="6039">
      <formula>B121="Not Needed"</formula>
    </cfRule>
    <cfRule type="expression" dxfId="570" priority="6040">
      <formula>AND(E121&gt;=TODAY(), E121&lt;=(TODAY()+7), OR(B121="No",B121="In progress", B121=""))</formula>
    </cfRule>
    <cfRule type="expression" dxfId="569" priority="6041">
      <formula>AND(E121&lt;TODAY(),OR(B121="No",B121="In progress", B121=""))</formula>
    </cfRule>
    <cfRule type="expression" dxfId="568" priority="6042">
      <formula>B121="Yes"</formula>
    </cfRule>
  </conditionalFormatting>
  <conditionalFormatting sqref="E121">
    <cfRule type="expression" dxfId="567" priority="6043">
      <formula>B121="In Progress"</formula>
    </cfRule>
    <cfRule type="expression" dxfId="566" priority="6044">
      <formula>B121="Not Needed"</formula>
    </cfRule>
    <cfRule type="expression" dxfId="565" priority="6045">
      <formula>AND(E121&gt;=TODAY(), E121&lt;=(TODAY()+7), OR(B121="No",B121="In progress", B121=""))</formula>
    </cfRule>
    <cfRule type="expression" dxfId="564" priority="6046">
      <formula>AND(E121&lt;TODAY(),OR(B121="No",B121="In progress", B121=""))</formula>
    </cfRule>
    <cfRule type="expression" dxfId="563" priority="6047">
      <formula>B121="Yes"</formula>
    </cfRule>
  </conditionalFormatting>
  <conditionalFormatting sqref="E121">
    <cfRule type="expression" dxfId="562" priority="6048">
      <formula>B121="In Progress"</formula>
    </cfRule>
    <cfRule type="expression" dxfId="561" priority="6049">
      <formula>B121="Not Needed"</formula>
    </cfRule>
    <cfRule type="expression" dxfId="560" priority="6050">
      <formula>AND(E121&gt;=TODAY(), E121&lt;=(TODAY()+7), OR(B121="No",B121="In progress", B121=""))</formula>
    </cfRule>
    <cfRule type="expression" dxfId="559" priority="6051">
      <formula>AND(E121&lt;TODAY(),OR(B121="No",B121="In progress", B121=""))</formula>
    </cfRule>
    <cfRule type="expression" dxfId="558" priority="6052">
      <formula>B121="Yes"</formula>
    </cfRule>
  </conditionalFormatting>
  <conditionalFormatting sqref="E121">
    <cfRule type="expression" dxfId="557" priority="6053">
      <formula>B121="In Progress"</formula>
    </cfRule>
    <cfRule type="expression" dxfId="556" priority="6054">
      <formula>B121="Not Needed"</formula>
    </cfRule>
    <cfRule type="expression" dxfId="555" priority="6055">
      <formula>AND(E121&gt;=TODAY(), E121&lt;=(TODAY()+7), OR(B121="No",B121="In progress", B121=""))</formula>
    </cfRule>
    <cfRule type="expression" dxfId="554" priority="6056">
      <formula>AND(E121&lt;TODAY(),OR(B121="No",B121="In progress", B121=""))</formula>
    </cfRule>
    <cfRule type="expression" dxfId="553" priority="6057">
      <formula>B121="Yes"</formula>
    </cfRule>
  </conditionalFormatting>
  <conditionalFormatting sqref="E121">
    <cfRule type="expression" dxfId="552" priority="6058">
      <formula>B121="In Progress"</formula>
    </cfRule>
    <cfRule type="expression" dxfId="551" priority="6059">
      <formula>B121="Not Needed"</formula>
    </cfRule>
    <cfRule type="expression" dxfId="550" priority="6060">
      <formula>AND(E121&gt;=TODAY(), E121&lt;=(TODAY()+7), OR(B121="No",B121="In progress", B121=""))</formula>
    </cfRule>
    <cfRule type="expression" dxfId="549" priority="6061">
      <formula>AND(E121&lt;TODAY(),OR(B121="No",B121="In progress", B121=""))</formula>
    </cfRule>
    <cfRule type="expression" dxfId="548" priority="6062">
      <formula>B121="Yes"</formula>
    </cfRule>
  </conditionalFormatting>
  <conditionalFormatting sqref="E122">
    <cfRule type="expression" dxfId="547" priority="6063">
      <formula>B122="In Progress"</formula>
    </cfRule>
    <cfRule type="expression" dxfId="546" priority="6064">
      <formula>B122="Not Needed"</formula>
    </cfRule>
    <cfRule type="expression" dxfId="545" priority="6065">
      <formula>AND(E122&gt;=TODAY(), E122&lt;=(TODAY()+7), OR(B122="No",B122="In progress", B122=""))</formula>
    </cfRule>
    <cfRule type="expression" dxfId="544" priority="6066">
      <formula>AND(E122&lt;TODAY(),OR(B122="No",B122="In progress", B122=""))</formula>
    </cfRule>
    <cfRule type="expression" dxfId="543" priority="6067">
      <formula>B122="Yes"</formula>
    </cfRule>
  </conditionalFormatting>
  <conditionalFormatting sqref="E122">
    <cfRule type="expression" dxfId="542" priority="6068">
      <formula>B122="In Progress"</formula>
    </cfRule>
    <cfRule type="expression" dxfId="541" priority="6069">
      <formula>B122="Not Needed"</formula>
    </cfRule>
    <cfRule type="expression" dxfId="540" priority="6070">
      <formula>AND(E122&gt;=TODAY(), E122&lt;=(TODAY()+7), OR(B122="No",B122="In progress", B122=""))</formula>
    </cfRule>
    <cfRule type="expression" dxfId="539" priority="6071">
      <formula>AND(E122&lt;TODAY(),OR(B122="No",B122="In progress", B122=""))</formula>
    </cfRule>
    <cfRule type="expression" dxfId="538" priority="6072">
      <formula>B122="Yes"</formula>
    </cfRule>
  </conditionalFormatting>
  <conditionalFormatting sqref="E122">
    <cfRule type="expression" dxfId="537" priority="6073">
      <formula>B122="In Progress"</formula>
    </cfRule>
    <cfRule type="expression" dxfId="536" priority="6074">
      <formula>B122="Not Needed"</formula>
    </cfRule>
    <cfRule type="expression" dxfId="535" priority="6075">
      <formula>AND(E122&gt;=TODAY(), E122&lt;=(TODAY()+7), OR(B122="No",B122="In progress", B122=""))</formula>
    </cfRule>
    <cfRule type="expression" dxfId="534" priority="6076">
      <formula>AND(E122&lt;TODAY(),OR(B122="No",B122="In progress", B122=""))</formula>
    </cfRule>
    <cfRule type="expression" dxfId="533" priority="6077">
      <formula>B122="Yes"</formula>
    </cfRule>
  </conditionalFormatting>
  <conditionalFormatting sqref="E122">
    <cfRule type="expression" dxfId="532" priority="6078">
      <formula>B122="In Progress"</formula>
    </cfRule>
    <cfRule type="expression" dxfId="531" priority="6079">
      <formula>B122="Not Needed"</formula>
    </cfRule>
    <cfRule type="expression" dxfId="530" priority="6080">
      <formula>AND(E122&gt;=TODAY(), E122&lt;=(TODAY()+7), OR(B122="No",B122="In progress", B122=""))</formula>
    </cfRule>
    <cfRule type="expression" dxfId="529" priority="6081">
      <formula>AND(E122&lt;TODAY(),OR(B122="No",B122="In progress", B122=""))</formula>
    </cfRule>
    <cfRule type="expression" dxfId="528" priority="6082">
      <formula>B122="Yes"</formula>
    </cfRule>
  </conditionalFormatting>
  <conditionalFormatting sqref="E122">
    <cfRule type="expression" dxfId="527" priority="6083">
      <formula>B122="In Progress"</formula>
    </cfRule>
    <cfRule type="expression" dxfId="526" priority="6084">
      <formula>B122="Not Needed"</formula>
    </cfRule>
    <cfRule type="expression" dxfId="525" priority="6085">
      <formula>AND(E122&gt;=TODAY(), E122&lt;=(TODAY()+7), OR(B122="No",B122="In progress", B122=""))</formula>
    </cfRule>
    <cfRule type="expression" dxfId="524" priority="6086">
      <formula>AND(E122&lt;TODAY(),OR(B122="No",B122="In progress", B122=""))</formula>
    </cfRule>
    <cfRule type="expression" dxfId="523" priority="6087">
      <formula>B122="Yes"</formula>
    </cfRule>
  </conditionalFormatting>
  <conditionalFormatting sqref="E122">
    <cfRule type="expression" dxfId="522" priority="6088">
      <formula>B122="In Progress"</formula>
    </cfRule>
    <cfRule type="expression" dxfId="521" priority="6089">
      <formula>B122="Not Needed"</formula>
    </cfRule>
    <cfRule type="expression" dxfId="520" priority="6090">
      <formula>AND(E122&gt;=TODAY(), E122&lt;=(TODAY()+7), OR(B122="No",B122="In progress", B122=""))</formula>
    </cfRule>
    <cfRule type="expression" dxfId="519" priority="6091">
      <formula>AND(E122&lt;TODAY(),OR(B122="No",B122="In progress", B122=""))</formula>
    </cfRule>
    <cfRule type="expression" dxfId="518" priority="6092">
      <formula>B122="Yes"</formula>
    </cfRule>
  </conditionalFormatting>
  <conditionalFormatting sqref="E122">
    <cfRule type="expression" dxfId="517" priority="6093">
      <formula>B122="In Progress"</formula>
    </cfRule>
    <cfRule type="expression" dxfId="516" priority="6094">
      <formula>B122="Not Needed"</formula>
    </cfRule>
    <cfRule type="expression" dxfId="515" priority="6095">
      <formula>AND(E122&gt;=TODAY(), E122&lt;=(TODAY()+7), OR(B122="No",B122="In progress", B122=""))</formula>
    </cfRule>
    <cfRule type="expression" dxfId="514" priority="6096">
      <formula>AND(E122&lt;TODAY(),OR(B122="No",B122="In progress", B122=""))</formula>
    </cfRule>
    <cfRule type="expression" dxfId="513" priority="6097">
      <formula>B122="Yes"</formula>
    </cfRule>
  </conditionalFormatting>
  <conditionalFormatting sqref="E122">
    <cfRule type="expression" dxfId="512" priority="6098">
      <formula>B122="In Progress"</formula>
    </cfRule>
    <cfRule type="expression" dxfId="511" priority="6099">
      <formula>B122="Not Needed"</formula>
    </cfRule>
    <cfRule type="expression" dxfId="510" priority="6100">
      <formula>AND(E122&gt;=TODAY(), E122&lt;=(TODAY()+7), OR(B122="No",B122="In progress", B122=""))</formula>
    </cfRule>
    <cfRule type="expression" dxfId="509" priority="6101">
      <formula>AND(E122&lt;TODAY(),OR(B122="No",B122="In progress", B122=""))</formula>
    </cfRule>
    <cfRule type="expression" dxfId="508" priority="6102">
      <formula>B122="Yes"</formula>
    </cfRule>
  </conditionalFormatting>
  <conditionalFormatting sqref="E122">
    <cfRule type="expression" dxfId="507" priority="6103">
      <formula>B122="In Progress"</formula>
    </cfRule>
    <cfRule type="expression" dxfId="506" priority="6104">
      <formula>B122="Not Needed"</formula>
    </cfRule>
    <cfRule type="expression" dxfId="505" priority="6105">
      <formula>AND(E122&gt;=TODAY(), E122&lt;=(TODAY()+7), OR(B122="No",B122="In progress", B122=""))</formula>
    </cfRule>
    <cfRule type="expression" dxfId="504" priority="6106">
      <formula>AND(E122&lt;TODAY(),OR(B122="No",B122="In progress", B122=""))</formula>
    </cfRule>
    <cfRule type="expression" dxfId="503" priority="6107">
      <formula>B122="Yes"</formula>
    </cfRule>
  </conditionalFormatting>
  <conditionalFormatting sqref="E122">
    <cfRule type="expression" dxfId="502" priority="6108">
      <formula>B122="In Progress"</formula>
    </cfRule>
    <cfRule type="expression" dxfId="501" priority="6109">
      <formula>B122="Not Needed"</formula>
    </cfRule>
    <cfRule type="expression" dxfId="500" priority="6110">
      <formula>AND(E122&gt;=TODAY(), E122&lt;=(TODAY()+7), OR(B122="No",B122="In progress", B122=""))</formula>
    </cfRule>
    <cfRule type="expression" dxfId="499" priority="6111">
      <formula>AND(E122&lt;TODAY(),OR(B122="No",B122="In progress", B122=""))</formula>
    </cfRule>
    <cfRule type="expression" dxfId="498" priority="6112">
      <formula>B122="Yes"</formula>
    </cfRule>
  </conditionalFormatting>
  <conditionalFormatting sqref="C110">
    <cfRule type="expression" dxfId="497" priority="6113">
      <formula>B110="Not Needed"</formula>
    </cfRule>
  </conditionalFormatting>
  <conditionalFormatting sqref="C110">
    <cfRule type="expression" dxfId="496" priority="6114">
      <formula>B110="Not Needed"</formula>
    </cfRule>
  </conditionalFormatting>
  <conditionalFormatting sqref="C110">
    <cfRule type="expression" dxfId="495" priority="6115">
      <formula>B110="Not Needed"</formula>
    </cfRule>
  </conditionalFormatting>
  <conditionalFormatting sqref="C110">
    <cfRule type="expression" dxfId="494" priority="6116">
      <formula>B110="Not Needed"</formula>
    </cfRule>
  </conditionalFormatting>
  <conditionalFormatting sqref="C110">
    <cfRule type="expression" dxfId="493" priority="6117">
      <formula>B110="Not Needed"</formula>
    </cfRule>
  </conditionalFormatting>
  <conditionalFormatting sqref="C110">
    <cfRule type="expression" dxfId="492" priority="6118">
      <formula>B110="Not Needed"</formula>
    </cfRule>
  </conditionalFormatting>
  <conditionalFormatting sqref="C110">
    <cfRule type="expression" dxfId="491" priority="6119">
      <formula>B110="Not Needed"</formula>
    </cfRule>
  </conditionalFormatting>
  <conditionalFormatting sqref="C110">
    <cfRule type="expression" dxfId="490" priority="6120">
      <formula>B110="Not Needed"</formula>
    </cfRule>
  </conditionalFormatting>
  <conditionalFormatting sqref="C110">
    <cfRule type="expression" dxfId="489" priority="6121">
      <formula>B110="Not Needed"</formula>
    </cfRule>
  </conditionalFormatting>
  <conditionalFormatting sqref="C110">
    <cfRule type="expression" dxfId="488" priority="6122">
      <formula>B110="Not Needed"</formula>
    </cfRule>
  </conditionalFormatting>
  <conditionalFormatting sqref="D110">
    <cfRule type="expression" dxfId="487" priority="6123">
      <formula>B110="Not Needed"</formula>
    </cfRule>
  </conditionalFormatting>
  <conditionalFormatting sqref="D110">
    <cfRule type="expression" dxfId="486" priority="6124">
      <formula>B110="Not Needed"</formula>
    </cfRule>
  </conditionalFormatting>
  <conditionalFormatting sqref="D110">
    <cfRule type="expression" dxfId="485" priority="6125">
      <formula>B110="Not Needed"</formula>
    </cfRule>
  </conditionalFormatting>
  <conditionalFormatting sqref="D110">
    <cfRule type="expression" dxfId="484" priority="6126">
      <formula>B110="Not Needed"</formula>
    </cfRule>
  </conditionalFormatting>
  <conditionalFormatting sqref="D110">
    <cfRule type="expression" dxfId="483" priority="6127">
      <formula>B110="Not Needed"</formula>
    </cfRule>
  </conditionalFormatting>
  <conditionalFormatting sqref="D110">
    <cfRule type="expression" dxfId="482" priority="6128">
      <formula>B110="Not Needed"</formula>
    </cfRule>
  </conditionalFormatting>
  <conditionalFormatting sqref="D110">
    <cfRule type="expression" dxfId="481" priority="6129">
      <formula>B110="Not Needed"</formula>
    </cfRule>
  </conditionalFormatting>
  <conditionalFormatting sqref="D110">
    <cfRule type="expression" dxfId="480" priority="6130">
      <formula>B110="Not Needed"</formula>
    </cfRule>
  </conditionalFormatting>
  <conditionalFormatting sqref="D110">
    <cfRule type="expression" dxfId="479" priority="6131">
      <formula>B110="Not Needed"</formula>
    </cfRule>
  </conditionalFormatting>
  <conditionalFormatting sqref="D110">
    <cfRule type="expression" dxfId="478" priority="6132">
      <formula>B110="Not Needed"</formula>
    </cfRule>
  </conditionalFormatting>
  <conditionalFormatting sqref="E110">
    <cfRule type="expression" dxfId="477" priority="6133">
      <formula>B110="In Progress"</formula>
    </cfRule>
    <cfRule type="expression" dxfId="476" priority="6134">
      <formula>B110="Not Needed"</formula>
    </cfRule>
    <cfRule type="expression" dxfId="475" priority="6135">
      <formula>AND(E110&gt;=TODAY(), E110&lt;=(TODAY()+7), OR(B110="No",B110="In progress", B110=""))</formula>
    </cfRule>
    <cfRule type="expression" dxfId="474" priority="6136">
      <formula>AND(E110&lt;TODAY(),OR(B110="No",B110="In progress", B110=""))</formula>
    </cfRule>
    <cfRule type="expression" dxfId="473" priority="6137">
      <formula>B110="Yes"</formula>
    </cfRule>
  </conditionalFormatting>
  <conditionalFormatting sqref="E110">
    <cfRule type="expression" dxfId="472" priority="6138">
      <formula>B110="In Progress"</formula>
    </cfRule>
    <cfRule type="expression" dxfId="471" priority="6139">
      <formula>B110="Not Needed"</formula>
    </cfRule>
    <cfRule type="expression" dxfId="470" priority="6140">
      <formula>AND(E110&gt;=TODAY(), E110&lt;=(TODAY()+7), OR(B110="No",B110="In progress", B110=""))</formula>
    </cfRule>
    <cfRule type="expression" dxfId="469" priority="6141">
      <formula>AND(E110&lt;TODAY(),OR(B110="No",B110="In progress", B110=""))</formula>
    </cfRule>
    <cfRule type="expression" dxfId="468" priority="6142">
      <formula>B110="Yes"</formula>
    </cfRule>
  </conditionalFormatting>
  <conditionalFormatting sqref="E110">
    <cfRule type="expression" dxfId="467" priority="6143">
      <formula>B110="In Progress"</formula>
    </cfRule>
    <cfRule type="expression" dxfId="466" priority="6144">
      <formula>B110="Not Needed"</formula>
    </cfRule>
    <cfRule type="expression" dxfId="465" priority="6145">
      <formula>AND(E110&gt;=TODAY(), E110&lt;=(TODAY()+7), OR(B110="No",B110="In progress", B110=""))</formula>
    </cfRule>
    <cfRule type="expression" dxfId="464" priority="6146">
      <formula>AND(E110&lt;TODAY(),OR(B110="No",B110="In progress", B110=""))</formula>
    </cfRule>
    <cfRule type="expression" dxfId="463" priority="6147">
      <formula>B110="Yes"</formula>
    </cfRule>
  </conditionalFormatting>
  <conditionalFormatting sqref="E110">
    <cfRule type="expression" dxfId="462" priority="6148">
      <formula>B110="In Progress"</formula>
    </cfRule>
    <cfRule type="expression" dxfId="461" priority="6149">
      <formula>B110="Not Needed"</formula>
    </cfRule>
    <cfRule type="expression" dxfId="460" priority="6150">
      <formula>AND(E110&gt;=TODAY(), E110&lt;=(TODAY()+7), OR(B110="No",B110="In progress", B110=""))</formula>
    </cfRule>
    <cfRule type="expression" dxfId="459" priority="6151">
      <formula>AND(E110&lt;TODAY(),OR(B110="No",B110="In progress", B110=""))</formula>
    </cfRule>
    <cfRule type="expression" dxfId="458" priority="6152">
      <formula>B110="Yes"</formula>
    </cfRule>
  </conditionalFormatting>
  <conditionalFormatting sqref="E110">
    <cfRule type="expression" dxfId="457" priority="6153">
      <formula>B110="In Progress"</formula>
    </cfRule>
    <cfRule type="expression" dxfId="456" priority="6154">
      <formula>B110="Not Needed"</formula>
    </cfRule>
    <cfRule type="expression" dxfId="455" priority="6155">
      <formula>AND(E110&gt;=TODAY(), E110&lt;=(TODAY()+7), OR(B110="No",B110="In progress", B110=""))</formula>
    </cfRule>
    <cfRule type="expression" dxfId="454" priority="6156">
      <formula>AND(E110&lt;TODAY(),OR(B110="No",B110="In progress", B110=""))</formula>
    </cfRule>
    <cfRule type="expression" dxfId="453" priority="6157">
      <formula>B110="Yes"</formula>
    </cfRule>
  </conditionalFormatting>
  <conditionalFormatting sqref="E110">
    <cfRule type="expression" dxfId="452" priority="6158">
      <formula>B110="In Progress"</formula>
    </cfRule>
    <cfRule type="expression" dxfId="451" priority="6159">
      <formula>B110="Not Needed"</formula>
    </cfRule>
    <cfRule type="expression" dxfId="450" priority="6160">
      <formula>AND(E110&gt;=TODAY(), E110&lt;=(TODAY()+7), OR(B110="No",B110="In progress", B110=""))</formula>
    </cfRule>
    <cfRule type="expression" dxfId="449" priority="6161">
      <formula>AND(E110&lt;TODAY(),OR(B110="No",B110="In progress", B110=""))</formula>
    </cfRule>
    <cfRule type="expression" dxfId="448" priority="6162">
      <formula>B110="Yes"</formula>
    </cfRule>
  </conditionalFormatting>
  <conditionalFormatting sqref="E110">
    <cfRule type="expression" dxfId="447" priority="6163">
      <formula>B110="In Progress"</formula>
    </cfRule>
    <cfRule type="expression" dxfId="446" priority="6164">
      <formula>B110="Not Needed"</formula>
    </cfRule>
    <cfRule type="expression" dxfId="445" priority="6165">
      <formula>AND(E110&gt;=TODAY(), E110&lt;=(TODAY()+7), OR(B110="No",B110="In progress", B110=""))</formula>
    </cfRule>
    <cfRule type="expression" dxfId="444" priority="6166">
      <formula>AND(E110&lt;TODAY(),OR(B110="No",B110="In progress", B110=""))</formula>
    </cfRule>
    <cfRule type="expression" dxfId="443" priority="6167">
      <formula>B110="Yes"</formula>
    </cfRule>
  </conditionalFormatting>
  <conditionalFormatting sqref="E110">
    <cfRule type="expression" dxfId="442" priority="6168">
      <formula>B110="In Progress"</formula>
    </cfRule>
    <cfRule type="expression" dxfId="441" priority="6169">
      <formula>B110="Not Needed"</formula>
    </cfRule>
    <cfRule type="expression" dxfId="440" priority="6170">
      <formula>AND(E110&gt;=TODAY(), E110&lt;=(TODAY()+7), OR(B110="No",B110="In progress", B110=""))</formula>
    </cfRule>
    <cfRule type="expression" dxfId="439" priority="6171">
      <formula>AND(E110&lt;TODAY(),OR(B110="No",B110="In progress", B110=""))</formula>
    </cfRule>
    <cfRule type="expression" dxfId="438" priority="6172">
      <formula>B110="Yes"</formula>
    </cfRule>
  </conditionalFormatting>
  <conditionalFormatting sqref="E110">
    <cfRule type="expression" dxfId="437" priority="6173">
      <formula>B110="In Progress"</formula>
    </cfRule>
    <cfRule type="expression" dxfId="436" priority="6174">
      <formula>B110="Not Needed"</formula>
    </cfRule>
    <cfRule type="expression" dxfId="435" priority="6175">
      <formula>AND(E110&gt;=TODAY(), E110&lt;=(TODAY()+7), OR(B110="No",B110="In progress", B110=""))</formula>
    </cfRule>
    <cfRule type="expression" dxfId="434" priority="6176">
      <formula>AND(E110&lt;TODAY(),OR(B110="No",B110="In progress", B110=""))</formula>
    </cfRule>
    <cfRule type="expression" dxfId="433" priority="6177">
      <formula>B110="Yes"</formula>
    </cfRule>
  </conditionalFormatting>
  <conditionalFormatting sqref="E110">
    <cfRule type="expression" dxfId="432" priority="6178">
      <formula>B110="In Progress"</formula>
    </cfRule>
    <cfRule type="expression" dxfId="431" priority="6179">
      <formula>B110="Not Needed"</formula>
    </cfRule>
    <cfRule type="expression" dxfId="430" priority="6180">
      <formula>AND(E110&gt;=TODAY(), E110&lt;=(TODAY()+7), OR(B110="No",B110="In progress", B110=""))</formula>
    </cfRule>
    <cfRule type="expression" dxfId="429" priority="6181">
      <formula>AND(E110&lt;TODAY(),OR(B110="No",B110="In progress", B110=""))</formula>
    </cfRule>
    <cfRule type="expression" dxfId="428" priority="6182">
      <formula>B110="Yes"</formula>
    </cfRule>
  </conditionalFormatting>
  <conditionalFormatting sqref="C129">
    <cfRule type="expression" dxfId="427" priority="6183">
      <formula>B129="Not Needed"</formula>
    </cfRule>
  </conditionalFormatting>
  <conditionalFormatting sqref="C130">
    <cfRule type="expression" dxfId="426" priority="6184">
      <formula>B130="Not Needed"</formula>
    </cfRule>
  </conditionalFormatting>
  <conditionalFormatting sqref="D129">
    <cfRule type="expression" dxfId="425" priority="6185">
      <formula>B129="Not Needed"</formula>
    </cfRule>
  </conditionalFormatting>
  <conditionalFormatting sqref="D130">
    <cfRule type="expression" dxfId="424" priority="6186">
      <formula>B130="Not Needed"</formula>
    </cfRule>
  </conditionalFormatting>
  <conditionalFormatting sqref="E129">
    <cfRule type="expression" dxfId="423" priority="6187">
      <formula>B129="In Progress"</formula>
    </cfRule>
    <cfRule type="expression" dxfId="422" priority="6188">
      <formula>B129="Not Needed"</formula>
    </cfRule>
    <cfRule type="expression" dxfId="421" priority="6189">
      <formula>AND(E129&gt;=TODAY(), E129&lt;=(TODAY()+7), OR(B129="No",B129="In progress", B129=""))</formula>
    </cfRule>
    <cfRule type="expression" dxfId="420" priority="6190">
      <formula>AND(E129&lt;TODAY(),OR(B129="No",B129="In progress", B129=""))</formula>
    </cfRule>
    <cfRule type="expression" dxfId="419" priority="6191">
      <formula>B129="Yes"</formula>
    </cfRule>
  </conditionalFormatting>
  <conditionalFormatting sqref="E130">
    <cfRule type="expression" dxfId="418" priority="6192">
      <formula>B130="In Progress"</formula>
    </cfRule>
    <cfRule type="expression" dxfId="417" priority="6193">
      <formula>B130="Not Needed"</formula>
    </cfRule>
    <cfRule type="expression" dxfId="416" priority="6194">
      <formula>AND(E130&gt;=TODAY(), E130&lt;=(TODAY()+7), OR(B130="No",B130="In progress", B130=""))</formula>
    </cfRule>
    <cfRule type="expression" dxfId="415" priority="6195">
      <formula>AND(E130&lt;TODAY(),OR(B130="No",B130="In progress", B130=""))</formula>
    </cfRule>
    <cfRule type="expression" dxfId="414" priority="6196">
      <formula>B130="Yes"</formula>
    </cfRule>
  </conditionalFormatting>
  <conditionalFormatting sqref="D128">
    <cfRule type="expression" dxfId="413" priority="6197">
      <formula>B128="Not Needed"</formula>
    </cfRule>
  </conditionalFormatting>
  <conditionalFormatting sqref="C128">
    <cfRule type="expression" dxfId="412" priority="6198">
      <formula>B128="Not Needed"</formula>
    </cfRule>
  </conditionalFormatting>
  <conditionalFormatting sqref="F128">
    <cfRule type="expression" dxfId="411" priority="6199">
      <formula>B128="Not Needed"</formula>
    </cfRule>
  </conditionalFormatting>
  <conditionalFormatting sqref="I42">
    <cfRule type="expression" dxfId="410" priority="6200">
      <formula>H42="Not Needed"</formula>
    </cfRule>
  </conditionalFormatting>
  <conditionalFormatting sqref="I42">
    <cfRule type="expression" dxfId="409" priority="6201">
      <formula>H42="Not Needed"</formula>
    </cfRule>
  </conditionalFormatting>
  <conditionalFormatting sqref="I42">
    <cfRule type="expression" dxfId="408" priority="6202">
      <formula>H42="Not Needed"</formula>
    </cfRule>
  </conditionalFormatting>
  <conditionalFormatting sqref="I42">
    <cfRule type="expression" dxfId="407" priority="6203">
      <formula>H42="Not Needed"</formula>
    </cfRule>
  </conditionalFormatting>
  <conditionalFormatting sqref="I42">
    <cfRule type="expression" dxfId="406" priority="6204">
      <formula>H42="Not Needed"</formula>
    </cfRule>
  </conditionalFormatting>
  <conditionalFormatting sqref="I42">
    <cfRule type="expression" dxfId="405" priority="6205">
      <formula>H42="Not Needed"</formula>
    </cfRule>
  </conditionalFormatting>
  <conditionalFormatting sqref="I42">
    <cfRule type="expression" dxfId="404" priority="6206">
      <formula>H42="Not Needed"</formula>
    </cfRule>
  </conditionalFormatting>
  <conditionalFormatting sqref="I42">
    <cfRule type="expression" dxfId="403" priority="6207">
      <formula>H42="Not Needed"</formula>
    </cfRule>
  </conditionalFormatting>
  <conditionalFormatting sqref="I42">
    <cfRule type="expression" dxfId="402" priority="6208">
      <formula>H42="Not Needed"</formula>
    </cfRule>
  </conditionalFormatting>
  <conditionalFormatting sqref="I42">
    <cfRule type="expression" dxfId="401" priority="6209">
      <formula>H42="Not Needed"</formula>
    </cfRule>
  </conditionalFormatting>
  <conditionalFormatting sqref="J42">
    <cfRule type="expression" dxfId="400" priority="6210">
      <formula>H42="Not Needed"</formula>
    </cfRule>
  </conditionalFormatting>
  <conditionalFormatting sqref="J42">
    <cfRule type="expression" dxfId="399" priority="6211">
      <formula>H42="Not Needed"</formula>
    </cfRule>
  </conditionalFormatting>
  <conditionalFormatting sqref="J42">
    <cfRule type="expression" dxfId="398" priority="6212">
      <formula>H42="Not Needed"</formula>
    </cfRule>
  </conditionalFormatting>
  <conditionalFormatting sqref="J42">
    <cfRule type="expression" dxfId="397" priority="6213">
      <formula>H42="Not Needed"</formula>
    </cfRule>
  </conditionalFormatting>
  <conditionalFormatting sqref="J42">
    <cfRule type="expression" dxfId="396" priority="6214">
      <formula>H42="Not Needed"</formula>
    </cfRule>
  </conditionalFormatting>
  <conditionalFormatting sqref="J42">
    <cfRule type="expression" dxfId="395" priority="6215">
      <formula>H42="Not Needed"</formula>
    </cfRule>
  </conditionalFormatting>
  <conditionalFormatting sqref="J42">
    <cfRule type="expression" dxfId="394" priority="6216">
      <formula>H42="Not Needed"</formula>
    </cfRule>
  </conditionalFormatting>
  <conditionalFormatting sqref="J42">
    <cfRule type="expression" dxfId="393" priority="6217">
      <formula>H42="Not Needed"</formula>
    </cfRule>
  </conditionalFormatting>
  <conditionalFormatting sqref="J42">
    <cfRule type="expression" dxfId="392" priority="6218">
      <formula>H42="Not Needed"</formula>
    </cfRule>
  </conditionalFormatting>
  <conditionalFormatting sqref="J42">
    <cfRule type="expression" dxfId="391" priority="6219">
      <formula>H42="Not Needed"</formula>
    </cfRule>
  </conditionalFormatting>
  <conditionalFormatting sqref="C61">
    <cfRule type="expression" dxfId="390" priority="6220">
      <formula>B61="Not Needed"</formula>
    </cfRule>
  </conditionalFormatting>
  <conditionalFormatting sqref="C61">
    <cfRule type="expression" dxfId="389" priority="6221">
      <formula>B61="Not Needed"</formula>
    </cfRule>
  </conditionalFormatting>
  <conditionalFormatting sqref="C61">
    <cfRule type="expression" dxfId="388" priority="6222">
      <formula>B61="Not Needed"</formula>
    </cfRule>
  </conditionalFormatting>
  <conditionalFormatting sqref="C61">
    <cfRule type="expression" dxfId="387" priority="6223">
      <formula>B61="Not Needed"</formula>
    </cfRule>
  </conditionalFormatting>
  <conditionalFormatting sqref="C61">
    <cfRule type="expression" dxfId="386" priority="6224">
      <formula>B61="Not Needed"</formula>
    </cfRule>
  </conditionalFormatting>
  <conditionalFormatting sqref="C61">
    <cfRule type="expression" dxfId="385" priority="6225">
      <formula>B61="Not Needed"</formula>
    </cfRule>
  </conditionalFormatting>
  <conditionalFormatting sqref="C61">
    <cfRule type="expression" dxfId="384" priority="6226">
      <formula>B61="Not Needed"</formula>
    </cfRule>
  </conditionalFormatting>
  <conditionalFormatting sqref="C61">
    <cfRule type="expression" dxfId="383" priority="6227">
      <formula>B61="Not Needed"</formula>
    </cfRule>
  </conditionalFormatting>
  <conditionalFormatting sqref="C61">
    <cfRule type="expression" dxfId="382" priority="6228">
      <formula>B61="Not Needed"</formula>
    </cfRule>
  </conditionalFormatting>
  <conditionalFormatting sqref="C61">
    <cfRule type="expression" dxfId="381" priority="6229">
      <formula>B61="Not Needed"</formula>
    </cfRule>
  </conditionalFormatting>
  <conditionalFormatting sqref="C61">
    <cfRule type="expression" dxfId="380" priority="6230">
      <formula>B61="Not Needed"</formula>
    </cfRule>
  </conditionalFormatting>
  <conditionalFormatting sqref="C61">
    <cfRule type="expression" dxfId="379" priority="6231">
      <formula>B61="Not Needed"</formula>
    </cfRule>
  </conditionalFormatting>
  <conditionalFormatting sqref="C61">
    <cfRule type="expression" dxfId="378" priority="6232">
      <formula>B61="Not Needed"</formula>
    </cfRule>
  </conditionalFormatting>
  <conditionalFormatting sqref="C61">
    <cfRule type="expression" dxfId="377" priority="6233">
      <formula>B61="Not Needed"</formula>
    </cfRule>
  </conditionalFormatting>
  <conditionalFormatting sqref="C61">
    <cfRule type="expression" dxfId="376" priority="6234">
      <formula>B61="Not Needed"</formula>
    </cfRule>
  </conditionalFormatting>
  <conditionalFormatting sqref="C61">
    <cfRule type="expression" dxfId="375" priority="6235">
      <formula>B61="Not Needed"</formula>
    </cfRule>
  </conditionalFormatting>
  <conditionalFormatting sqref="C61">
    <cfRule type="expression" dxfId="374" priority="6236">
      <formula>B61="Not Needed"</formula>
    </cfRule>
  </conditionalFormatting>
  <conditionalFormatting sqref="C61">
    <cfRule type="expression" dxfId="373" priority="6237">
      <formula>B61="Not Needed"</formula>
    </cfRule>
  </conditionalFormatting>
  <conditionalFormatting sqref="C61">
    <cfRule type="expression" dxfId="372" priority="6238">
      <formula>B61="Not Needed"</formula>
    </cfRule>
  </conditionalFormatting>
  <conditionalFormatting sqref="C61">
    <cfRule type="expression" dxfId="371" priority="6239">
      <formula>B61="Not Needed"</formula>
    </cfRule>
  </conditionalFormatting>
  <conditionalFormatting sqref="D61">
    <cfRule type="expression" dxfId="370" priority="6240">
      <formula>B61="Not Needed"</formula>
    </cfRule>
  </conditionalFormatting>
  <conditionalFormatting sqref="D61">
    <cfRule type="expression" dxfId="369" priority="6241">
      <formula>B61="Not Needed"</formula>
    </cfRule>
  </conditionalFormatting>
  <conditionalFormatting sqref="D61">
    <cfRule type="expression" dxfId="368" priority="6242">
      <formula>B61="Not Needed"</formula>
    </cfRule>
  </conditionalFormatting>
  <conditionalFormatting sqref="D61">
    <cfRule type="expression" dxfId="367" priority="6243">
      <formula>B61="Not Needed"</formula>
    </cfRule>
  </conditionalFormatting>
  <conditionalFormatting sqref="D61">
    <cfRule type="expression" dxfId="366" priority="6244">
      <formula>B61="Not Needed"</formula>
    </cfRule>
  </conditionalFormatting>
  <conditionalFormatting sqref="D61">
    <cfRule type="expression" dxfId="365" priority="6245">
      <formula>B61="Not Needed"</formula>
    </cfRule>
  </conditionalFormatting>
  <conditionalFormatting sqref="D61">
    <cfRule type="expression" dxfId="364" priority="6246">
      <formula>B61="Not Needed"</formula>
    </cfRule>
  </conditionalFormatting>
  <conditionalFormatting sqref="D61">
    <cfRule type="expression" dxfId="363" priority="6247">
      <formula>B61="Not Needed"</formula>
    </cfRule>
  </conditionalFormatting>
  <conditionalFormatting sqref="D61">
    <cfRule type="expression" dxfId="362" priority="6248">
      <formula>B61="Not Needed"</formula>
    </cfRule>
  </conditionalFormatting>
  <conditionalFormatting sqref="D61">
    <cfRule type="expression" dxfId="361" priority="6249">
      <formula>B61="Not Needed"</formula>
    </cfRule>
  </conditionalFormatting>
  <conditionalFormatting sqref="D61">
    <cfRule type="expression" dxfId="360" priority="6250">
      <formula>B61="Not Needed"</formula>
    </cfRule>
  </conditionalFormatting>
  <conditionalFormatting sqref="D61">
    <cfRule type="expression" dxfId="359" priority="6251">
      <formula>B61="Not Needed"</formula>
    </cfRule>
  </conditionalFormatting>
  <conditionalFormatting sqref="D61">
    <cfRule type="expression" dxfId="358" priority="6252">
      <formula>B61="Not Needed"</formula>
    </cfRule>
  </conditionalFormatting>
  <conditionalFormatting sqref="D61">
    <cfRule type="expression" dxfId="357" priority="6253">
      <formula>B61="Not Needed"</formula>
    </cfRule>
  </conditionalFormatting>
  <conditionalFormatting sqref="D61">
    <cfRule type="expression" dxfId="356" priority="6254">
      <formula>B61="Not Needed"</formula>
    </cfRule>
  </conditionalFormatting>
  <conditionalFormatting sqref="D61">
    <cfRule type="expression" dxfId="355" priority="6255">
      <formula>B61="Not Needed"</formula>
    </cfRule>
  </conditionalFormatting>
  <conditionalFormatting sqref="D61">
    <cfRule type="expression" dxfId="354" priority="6256">
      <formula>B61="Not Needed"</formula>
    </cfRule>
  </conditionalFormatting>
  <conditionalFormatting sqref="D61">
    <cfRule type="expression" dxfId="353" priority="6257">
      <formula>B61="Not Needed"</formula>
    </cfRule>
  </conditionalFormatting>
  <conditionalFormatting sqref="D61">
    <cfRule type="expression" dxfId="352" priority="6258">
      <formula>B61="Not Needed"</formula>
    </cfRule>
  </conditionalFormatting>
  <conditionalFormatting sqref="D61">
    <cfRule type="expression" dxfId="351" priority="6259">
      <formula>B61="Not Needed"</formula>
    </cfRule>
  </conditionalFormatting>
  <conditionalFormatting sqref="H61">
    <cfRule type="expression" dxfId="350" priority="6260">
      <formula>G61="Not Needed"</formula>
    </cfRule>
  </conditionalFormatting>
  <conditionalFormatting sqref="H61">
    <cfRule type="expression" dxfId="349" priority="6261">
      <formula>G61="Not Needed"</formula>
    </cfRule>
  </conditionalFormatting>
  <conditionalFormatting sqref="H61">
    <cfRule type="expression" dxfId="348" priority="6262">
      <formula>G61="Not Needed"</formula>
    </cfRule>
  </conditionalFormatting>
  <conditionalFormatting sqref="H61">
    <cfRule type="expression" dxfId="347" priority="6263">
      <formula>G61="Not Needed"</formula>
    </cfRule>
  </conditionalFormatting>
  <conditionalFormatting sqref="H61">
    <cfRule type="expression" dxfId="346" priority="6264">
      <formula>G61="Not Needed"</formula>
    </cfRule>
  </conditionalFormatting>
  <conditionalFormatting sqref="H61">
    <cfRule type="expression" dxfId="345" priority="6265">
      <formula>G61="Not Needed"</formula>
    </cfRule>
  </conditionalFormatting>
  <conditionalFormatting sqref="H61">
    <cfRule type="expression" dxfId="344" priority="6266">
      <formula>G61="Not Needed"</formula>
    </cfRule>
  </conditionalFormatting>
  <conditionalFormatting sqref="H61">
    <cfRule type="expression" dxfId="343" priority="6267">
      <formula>G61="Not Needed"</formula>
    </cfRule>
  </conditionalFormatting>
  <conditionalFormatting sqref="H61">
    <cfRule type="expression" dxfId="342" priority="6268">
      <formula>G61="Not Needed"</formula>
    </cfRule>
  </conditionalFormatting>
  <conditionalFormatting sqref="H61">
    <cfRule type="expression" dxfId="341" priority="6269">
      <formula>G61="Not Needed"</formula>
    </cfRule>
  </conditionalFormatting>
  <conditionalFormatting sqref="I61">
    <cfRule type="expression" dxfId="340" priority="6270">
      <formula>G61="Not Needed"</formula>
    </cfRule>
  </conditionalFormatting>
  <conditionalFormatting sqref="I61">
    <cfRule type="expression" dxfId="339" priority="6271">
      <formula>G61="Not Needed"</formula>
    </cfRule>
  </conditionalFormatting>
  <conditionalFormatting sqref="I61">
    <cfRule type="expression" dxfId="338" priority="6272">
      <formula>G61="Not Needed"</formula>
    </cfRule>
  </conditionalFormatting>
  <conditionalFormatting sqref="I61">
    <cfRule type="expression" dxfId="337" priority="6273">
      <formula>G61="Not Needed"</formula>
    </cfRule>
  </conditionalFormatting>
  <conditionalFormatting sqref="I61">
    <cfRule type="expression" dxfId="336" priority="6274">
      <formula>G61="Not Needed"</formula>
    </cfRule>
  </conditionalFormatting>
  <conditionalFormatting sqref="I61">
    <cfRule type="expression" dxfId="335" priority="6275">
      <formula>G61="Not Needed"</formula>
    </cfRule>
  </conditionalFormatting>
  <conditionalFormatting sqref="I61">
    <cfRule type="expression" dxfId="334" priority="6276">
      <formula>G61="Not Needed"</formula>
    </cfRule>
  </conditionalFormatting>
  <conditionalFormatting sqref="I61">
    <cfRule type="expression" dxfId="333" priority="6277">
      <formula>G61="Not Needed"</formula>
    </cfRule>
  </conditionalFormatting>
  <conditionalFormatting sqref="I61">
    <cfRule type="expression" dxfId="332" priority="6278">
      <formula>G61="Not Needed"</formula>
    </cfRule>
  </conditionalFormatting>
  <conditionalFormatting sqref="I61">
    <cfRule type="expression" dxfId="331" priority="6279">
      <formula>G61="Not Needed"</formula>
    </cfRule>
  </conditionalFormatting>
  <conditionalFormatting sqref="C63">
    <cfRule type="expression" dxfId="330" priority="6280">
      <formula>B63="Not Needed"</formula>
    </cfRule>
  </conditionalFormatting>
  <conditionalFormatting sqref="C63">
    <cfRule type="expression" dxfId="329" priority="6281">
      <formula>B63="Not Needed"</formula>
    </cfRule>
  </conditionalFormatting>
  <conditionalFormatting sqref="C63">
    <cfRule type="expression" dxfId="328" priority="6282">
      <formula>B63="Not Needed"</formula>
    </cfRule>
  </conditionalFormatting>
  <conditionalFormatting sqref="C63">
    <cfRule type="expression" dxfId="327" priority="6283">
      <formula>B63="Not Needed"</formula>
    </cfRule>
  </conditionalFormatting>
  <conditionalFormatting sqref="C63">
    <cfRule type="expression" dxfId="326" priority="6284">
      <formula>B63="Not Needed"</formula>
    </cfRule>
  </conditionalFormatting>
  <conditionalFormatting sqref="C63">
    <cfRule type="expression" dxfId="325" priority="6285">
      <formula>B63="Not Needed"</formula>
    </cfRule>
  </conditionalFormatting>
  <conditionalFormatting sqref="C63">
    <cfRule type="expression" dxfId="324" priority="6286">
      <formula>B63="Not Needed"</formula>
    </cfRule>
  </conditionalFormatting>
  <conditionalFormatting sqref="C63">
    <cfRule type="expression" dxfId="323" priority="6287">
      <formula>B63="Not Needed"</formula>
    </cfRule>
  </conditionalFormatting>
  <conditionalFormatting sqref="C63">
    <cfRule type="expression" dxfId="322" priority="6288">
      <formula>B63="Not Needed"</formula>
    </cfRule>
  </conditionalFormatting>
  <conditionalFormatting sqref="C63">
    <cfRule type="expression" dxfId="321" priority="6289">
      <formula>B63="Not Needed"</formula>
    </cfRule>
  </conditionalFormatting>
  <conditionalFormatting sqref="D63">
    <cfRule type="expression" dxfId="320" priority="6290">
      <formula>B63="Not Needed"</formula>
    </cfRule>
  </conditionalFormatting>
  <conditionalFormatting sqref="D63">
    <cfRule type="expression" dxfId="319" priority="6291">
      <formula>B63="Not Needed"</formula>
    </cfRule>
  </conditionalFormatting>
  <conditionalFormatting sqref="D63">
    <cfRule type="expression" dxfId="318" priority="6292">
      <formula>B63="Not Needed"</formula>
    </cfRule>
  </conditionalFormatting>
  <conditionalFormatting sqref="D63">
    <cfRule type="expression" dxfId="317" priority="6293">
      <formula>B63="Not Needed"</formula>
    </cfRule>
  </conditionalFormatting>
  <conditionalFormatting sqref="D63">
    <cfRule type="expression" dxfId="316" priority="6294">
      <formula>B63="Not Needed"</formula>
    </cfRule>
  </conditionalFormatting>
  <conditionalFormatting sqref="D63">
    <cfRule type="expression" dxfId="315" priority="6295">
      <formula>B63="Not Needed"</formula>
    </cfRule>
  </conditionalFormatting>
  <conditionalFormatting sqref="D63">
    <cfRule type="expression" dxfId="314" priority="6296">
      <formula>B63="Not Needed"</formula>
    </cfRule>
  </conditionalFormatting>
  <conditionalFormatting sqref="D63">
    <cfRule type="expression" dxfId="313" priority="6297">
      <formula>B63="Not Needed"</formula>
    </cfRule>
  </conditionalFormatting>
  <conditionalFormatting sqref="D63">
    <cfRule type="expression" dxfId="312" priority="6298">
      <formula>B63="Not Needed"</formula>
    </cfRule>
  </conditionalFormatting>
  <conditionalFormatting sqref="D63">
    <cfRule type="expression" dxfId="311" priority="6299">
      <formula>B63="Not Needed"</formula>
    </cfRule>
  </conditionalFormatting>
  <conditionalFormatting sqref="C62">
    <cfRule type="expression" dxfId="310" priority="6300">
      <formula>B62="Not Needed"</formula>
    </cfRule>
  </conditionalFormatting>
  <conditionalFormatting sqref="C62">
    <cfRule type="expression" dxfId="309" priority="6301">
      <formula>B62="Not Needed"</formula>
    </cfRule>
  </conditionalFormatting>
  <conditionalFormatting sqref="C62">
    <cfRule type="expression" dxfId="308" priority="6302">
      <formula>B62="Not Needed"</formula>
    </cfRule>
  </conditionalFormatting>
  <conditionalFormatting sqref="C62">
    <cfRule type="expression" dxfId="307" priority="6303">
      <formula>B62="Not Needed"</formula>
    </cfRule>
  </conditionalFormatting>
  <conditionalFormatting sqref="C62">
    <cfRule type="expression" dxfId="306" priority="6304">
      <formula>B62="Not Needed"</formula>
    </cfRule>
  </conditionalFormatting>
  <conditionalFormatting sqref="C62">
    <cfRule type="expression" dxfId="305" priority="6305">
      <formula>B62="Not Needed"</formula>
    </cfRule>
  </conditionalFormatting>
  <conditionalFormatting sqref="C62">
    <cfRule type="expression" dxfId="304" priority="6306">
      <formula>B62="Not Needed"</formula>
    </cfRule>
  </conditionalFormatting>
  <conditionalFormatting sqref="C62">
    <cfRule type="expression" dxfId="303" priority="6307">
      <formula>B62="Not Needed"</formula>
    </cfRule>
  </conditionalFormatting>
  <conditionalFormatting sqref="C62">
    <cfRule type="expression" dxfId="302" priority="6308">
      <formula>B62="Not Needed"</formula>
    </cfRule>
  </conditionalFormatting>
  <conditionalFormatting sqref="C62">
    <cfRule type="expression" dxfId="301" priority="6309">
      <formula>B62="Not Needed"</formula>
    </cfRule>
  </conditionalFormatting>
  <conditionalFormatting sqref="C62">
    <cfRule type="expression" dxfId="300" priority="6310">
      <formula>B62="Not Needed"</formula>
    </cfRule>
  </conditionalFormatting>
  <conditionalFormatting sqref="C62">
    <cfRule type="expression" dxfId="299" priority="6311">
      <formula>B62="Not Needed"</formula>
    </cfRule>
  </conditionalFormatting>
  <conditionalFormatting sqref="C62">
    <cfRule type="expression" dxfId="298" priority="6312">
      <formula>B62="Not Needed"</formula>
    </cfRule>
  </conditionalFormatting>
  <conditionalFormatting sqref="C62">
    <cfRule type="expression" dxfId="297" priority="6313">
      <formula>B62="Not Needed"</formula>
    </cfRule>
  </conditionalFormatting>
  <conditionalFormatting sqref="C62">
    <cfRule type="expression" dxfId="296" priority="6314">
      <formula>B62="Not Needed"</formula>
    </cfRule>
  </conditionalFormatting>
  <conditionalFormatting sqref="C62">
    <cfRule type="expression" dxfId="295" priority="6315">
      <formula>B62="Not Needed"</formula>
    </cfRule>
  </conditionalFormatting>
  <conditionalFormatting sqref="C62">
    <cfRule type="expression" dxfId="294" priority="6316">
      <formula>B62="Not Needed"</formula>
    </cfRule>
  </conditionalFormatting>
  <conditionalFormatting sqref="C62">
    <cfRule type="expression" dxfId="293" priority="6317">
      <formula>B62="Not Needed"</formula>
    </cfRule>
  </conditionalFormatting>
  <conditionalFormatting sqref="C62">
    <cfRule type="expression" dxfId="292" priority="6318">
      <formula>B62="Not Needed"</formula>
    </cfRule>
  </conditionalFormatting>
  <conditionalFormatting sqref="C62">
    <cfRule type="expression" dxfId="291" priority="6319">
      <formula>B62="Not Needed"</formula>
    </cfRule>
  </conditionalFormatting>
  <conditionalFormatting sqref="D62">
    <cfRule type="expression" dxfId="290" priority="6320">
      <formula>B62="Not Needed"</formula>
    </cfRule>
  </conditionalFormatting>
  <conditionalFormatting sqref="D62">
    <cfRule type="expression" dxfId="289" priority="6321">
      <formula>B62="Not Needed"</formula>
    </cfRule>
  </conditionalFormatting>
  <conditionalFormatting sqref="D62">
    <cfRule type="expression" dxfId="288" priority="6322">
      <formula>B62="Not Needed"</formula>
    </cfRule>
  </conditionalFormatting>
  <conditionalFormatting sqref="D62">
    <cfRule type="expression" dxfId="287" priority="6323">
      <formula>B62="Not Needed"</formula>
    </cfRule>
  </conditionalFormatting>
  <conditionalFormatting sqref="D62">
    <cfRule type="expression" dxfId="286" priority="6324">
      <formula>B62="Not Needed"</formula>
    </cfRule>
  </conditionalFormatting>
  <conditionalFormatting sqref="D62">
    <cfRule type="expression" dxfId="285" priority="6325">
      <formula>B62="Not Needed"</formula>
    </cfRule>
  </conditionalFormatting>
  <conditionalFormatting sqref="D62">
    <cfRule type="expression" dxfId="284" priority="6326">
      <formula>B62="Not Needed"</formula>
    </cfRule>
  </conditionalFormatting>
  <conditionalFormatting sqref="D62">
    <cfRule type="expression" dxfId="283" priority="6327">
      <formula>B62="Not Needed"</formula>
    </cfRule>
  </conditionalFormatting>
  <conditionalFormatting sqref="D62">
    <cfRule type="expression" dxfId="282" priority="6328">
      <formula>B62="Not Needed"</formula>
    </cfRule>
  </conditionalFormatting>
  <conditionalFormatting sqref="D62">
    <cfRule type="expression" dxfId="281" priority="6329">
      <formula>B62="Not Needed"</formula>
    </cfRule>
  </conditionalFormatting>
  <conditionalFormatting sqref="D62">
    <cfRule type="expression" dxfId="280" priority="6330">
      <formula>B62="Not Needed"</formula>
    </cfRule>
  </conditionalFormatting>
  <conditionalFormatting sqref="D62">
    <cfRule type="expression" dxfId="279" priority="6331">
      <formula>B62="Not Needed"</formula>
    </cfRule>
  </conditionalFormatting>
  <conditionalFormatting sqref="D62">
    <cfRule type="expression" dxfId="278" priority="6332">
      <formula>B62="Not Needed"</formula>
    </cfRule>
  </conditionalFormatting>
  <conditionalFormatting sqref="D62">
    <cfRule type="expression" dxfId="277" priority="6333">
      <formula>B62="Not Needed"</formula>
    </cfRule>
  </conditionalFormatting>
  <conditionalFormatting sqref="D62">
    <cfRule type="expression" dxfId="276" priority="6334">
      <formula>B62="Not Needed"</formula>
    </cfRule>
  </conditionalFormatting>
  <conditionalFormatting sqref="D62">
    <cfRule type="expression" dxfId="275" priority="6335">
      <formula>B62="Not Needed"</formula>
    </cfRule>
  </conditionalFormatting>
  <conditionalFormatting sqref="D62">
    <cfRule type="expression" dxfId="274" priority="6336">
      <formula>B62="Not Needed"</formula>
    </cfRule>
  </conditionalFormatting>
  <conditionalFormatting sqref="D62">
    <cfRule type="expression" dxfId="273" priority="6337">
      <formula>B62="Not Needed"</formula>
    </cfRule>
  </conditionalFormatting>
  <conditionalFormatting sqref="D62">
    <cfRule type="expression" dxfId="272" priority="6338">
      <formula>B62="Not Needed"</formula>
    </cfRule>
  </conditionalFormatting>
  <conditionalFormatting sqref="D62">
    <cfRule type="expression" dxfId="271" priority="6339">
      <formula>B62="Not Needed"</formula>
    </cfRule>
  </conditionalFormatting>
  <conditionalFormatting sqref="C65">
    <cfRule type="expression" dxfId="270" priority="6340">
      <formula>B65="Not Needed"</formula>
    </cfRule>
  </conditionalFormatting>
  <conditionalFormatting sqref="C65">
    <cfRule type="expression" dxfId="269" priority="6341">
      <formula>B65="Not Needed"</formula>
    </cfRule>
  </conditionalFormatting>
  <conditionalFormatting sqref="C65">
    <cfRule type="expression" dxfId="268" priority="6342">
      <formula>B65="Not Needed"</formula>
    </cfRule>
  </conditionalFormatting>
  <conditionalFormatting sqref="C65">
    <cfRule type="expression" dxfId="267" priority="6343">
      <formula>B65="Not Needed"</formula>
    </cfRule>
  </conditionalFormatting>
  <conditionalFormatting sqref="C65">
    <cfRule type="expression" dxfId="266" priority="6344">
      <formula>B65="Not Needed"</formula>
    </cfRule>
  </conditionalFormatting>
  <conditionalFormatting sqref="C65">
    <cfRule type="expression" dxfId="265" priority="6345">
      <formula>B65="Not Needed"</formula>
    </cfRule>
  </conditionalFormatting>
  <conditionalFormatting sqref="C65">
    <cfRule type="expression" dxfId="264" priority="6346">
      <formula>B65="Not Needed"</formula>
    </cfRule>
  </conditionalFormatting>
  <conditionalFormatting sqref="C65">
    <cfRule type="expression" dxfId="263" priority="6347">
      <formula>B65="Not Needed"</formula>
    </cfRule>
  </conditionalFormatting>
  <conditionalFormatting sqref="C65">
    <cfRule type="expression" dxfId="262" priority="6348">
      <formula>B65="Not Needed"</formula>
    </cfRule>
  </conditionalFormatting>
  <conditionalFormatting sqref="C65">
    <cfRule type="expression" dxfId="261" priority="6349">
      <formula>B65="Not Needed"</formula>
    </cfRule>
  </conditionalFormatting>
  <conditionalFormatting sqref="D65">
    <cfRule type="expression" dxfId="260" priority="6350">
      <formula>B65="Not Needed"</formula>
    </cfRule>
  </conditionalFormatting>
  <conditionalFormatting sqref="D65">
    <cfRule type="expression" dxfId="259" priority="6351">
      <formula>B65="Not Needed"</formula>
    </cfRule>
  </conditionalFormatting>
  <conditionalFormatting sqref="D65">
    <cfRule type="expression" dxfId="258" priority="6352">
      <formula>B65="Not Needed"</formula>
    </cfRule>
  </conditionalFormatting>
  <conditionalFormatting sqref="D65">
    <cfRule type="expression" dxfId="257" priority="6353">
      <formula>B65="Not Needed"</formula>
    </cfRule>
  </conditionalFormatting>
  <conditionalFormatting sqref="D65">
    <cfRule type="expression" dxfId="256" priority="6354">
      <formula>B65="Not Needed"</formula>
    </cfRule>
  </conditionalFormatting>
  <conditionalFormatting sqref="D65">
    <cfRule type="expression" dxfId="255" priority="6355">
      <formula>B65="Not Needed"</formula>
    </cfRule>
  </conditionalFormatting>
  <conditionalFormatting sqref="D65">
    <cfRule type="expression" dxfId="254" priority="6356">
      <formula>B65="Not Needed"</formula>
    </cfRule>
  </conditionalFormatting>
  <conditionalFormatting sqref="D65">
    <cfRule type="expression" dxfId="253" priority="6357">
      <formula>B65="Not Needed"</formula>
    </cfRule>
  </conditionalFormatting>
  <conditionalFormatting sqref="D65">
    <cfRule type="expression" dxfId="252" priority="6358">
      <formula>B65="Not Needed"</formula>
    </cfRule>
  </conditionalFormatting>
  <conditionalFormatting sqref="D65">
    <cfRule type="expression" dxfId="251" priority="6359">
      <formula>B65="Not Needed"</formula>
    </cfRule>
  </conditionalFormatting>
  <conditionalFormatting sqref="C67">
    <cfRule type="expression" dxfId="250" priority="6360">
      <formula>B67="Not Needed"</formula>
    </cfRule>
  </conditionalFormatting>
  <conditionalFormatting sqref="C67">
    <cfRule type="expression" dxfId="249" priority="6361">
      <formula>B67="Not Needed"</formula>
    </cfRule>
  </conditionalFormatting>
  <conditionalFormatting sqref="C67">
    <cfRule type="expression" dxfId="248" priority="6362">
      <formula>B67="Not Needed"</formula>
    </cfRule>
  </conditionalFormatting>
  <conditionalFormatting sqref="C67">
    <cfRule type="expression" dxfId="247" priority="6363">
      <formula>B67="Not Needed"</formula>
    </cfRule>
  </conditionalFormatting>
  <conditionalFormatting sqref="C67">
    <cfRule type="expression" dxfId="246" priority="6364">
      <formula>B67="Not Needed"</formula>
    </cfRule>
  </conditionalFormatting>
  <conditionalFormatting sqref="C67">
    <cfRule type="expression" dxfId="245" priority="6365">
      <formula>B67="Not Needed"</formula>
    </cfRule>
  </conditionalFormatting>
  <conditionalFormatting sqref="C67">
    <cfRule type="expression" dxfId="244" priority="6366">
      <formula>B67="Not Needed"</formula>
    </cfRule>
  </conditionalFormatting>
  <conditionalFormatting sqref="C67">
    <cfRule type="expression" dxfId="243" priority="6367">
      <formula>B67="Not Needed"</formula>
    </cfRule>
  </conditionalFormatting>
  <conditionalFormatting sqref="C67">
    <cfRule type="expression" dxfId="242" priority="6368">
      <formula>B67="Not Needed"</formula>
    </cfRule>
  </conditionalFormatting>
  <conditionalFormatting sqref="C67">
    <cfRule type="expression" dxfId="241" priority="6369">
      <formula>B67="Not Needed"</formula>
    </cfRule>
  </conditionalFormatting>
  <conditionalFormatting sqref="D67">
    <cfRule type="expression" dxfId="240" priority="6370">
      <formula>B67="Not Needed"</formula>
    </cfRule>
  </conditionalFormatting>
  <conditionalFormatting sqref="D67">
    <cfRule type="expression" dxfId="239" priority="6371">
      <formula>B67="Not Needed"</formula>
    </cfRule>
  </conditionalFormatting>
  <conditionalFormatting sqref="D67">
    <cfRule type="expression" dxfId="238" priority="6372">
      <formula>B67="Not Needed"</formula>
    </cfRule>
  </conditionalFormatting>
  <conditionalFormatting sqref="D67">
    <cfRule type="expression" dxfId="237" priority="6373">
      <formula>B67="Not Needed"</formula>
    </cfRule>
  </conditionalFormatting>
  <conditionalFormatting sqref="D67">
    <cfRule type="expression" dxfId="236" priority="6374">
      <formula>B67="Not Needed"</formula>
    </cfRule>
  </conditionalFormatting>
  <conditionalFormatting sqref="D67">
    <cfRule type="expression" dxfId="235" priority="6375">
      <formula>B67="Not Needed"</formula>
    </cfRule>
  </conditionalFormatting>
  <conditionalFormatting sqref="D67">
    <cfRule type="expression" dxfId="234" priority="6376">
      <formula>B67="Not Needed"</formula>
    </cfRule>
  </conditionalFormatting>
  <conditionalFormatting sqref="D67">
    <cfRule type="expression" dxfId="233" priority="6377">
      <formula>B67="Not Needed"</formula>
    </cfRule>
  </conditionalFormatting>
  <conditionalFormatting sqref="D67">
    <cfRule type="expression" dxfId="232" priority="6378">
      <formula>B67="Not Needed"</formula>
    </cfRule>
  </conditionalFormatting>
  <conditionalFormatting sqref="D67">
    <cfRule type="expression" dxfId="231" priority="6379">
      <formula>B67="Not Needed"</formula>
    </cfRule>
  </conditionalFormatting>
  <conditionalFormatting sqref="C38">
    <cfRule type="expression" dxfId="230" priority="6380">
      <formula>B38="Not Needed"</formula>
    </cfRule>
  </conditionalFormatting>
  <conditionalFormatting sqref="C38">
    <cfRule type="expression" dxfId="229" priority="6381">
      <formula>B38="Not Needed"</formula>
    </cfRule>
  </conditionalFormatting>
  <conditionalFormatting sqref="C38">
    <cfRule type="expression" dxfId="228" priority="6382">
      <formula>B38="Not Needed"</formula>
    </cfRule>
  </conditionalFormatting>
  <conditionalFormatting sqref="C38">
    <cfRule type="expression" dxfId="227" priority="6383">
      <formula>B38="Not Needed"</formula>
    </cfRule>
  </conditionalFormatting>
  <conditionalFormatting sqref="C38">
    <cfRule type="expression" dxfId="226" priority="6384">
      <formula>B38="Not Needed"</formula>
    </cfRule>
  </conditionalFormatting>
  <conditionalFormatting sqref="C38">
    <cfRule type="expression" dxfId="225" priority="6385">
      <formula>B38="Not Needed"</formula>
    </cfRule>
  </conditionalFormatting>
  <conditionalFormatting sqref="C38">
    <cfRule type="expression" dxfId="224" priority="6386">
      <formula>B38="Not Needed"</formula>
    </cfRule>
  </conditionalFormatting>
  <conditionalFormatting sqref="C38">
    <cfRule type="expression" dxfId="223" priority="6387">
      <formula>B38="Not Needed"</formula>
    </cfRule>
  </conditionalFormatting>
  <conditionalFormatting sqref="C38">
    <cfRule type="expression" dxfId="222" priority="6388">
      <formula>B38="Not Needed"</formula>
    </cfRule>
  </conditionalFormatting>
  <conditionalFormatting sqref="C38">
    <cfRule type="expression" dxfId="221" priority="6389">
      <formula>B38="Not Needed"</formula>
    </cfRule>
  </conditionalFormatting>
  <conditionalFormatting sqref="C38">
    <cfRule type="expression" dxfId="220" priority="6390">
      <formula>B38="Not Needed"</formula>
    </cfRule>
  </conditionalFormatting>
  <conditionalFormatting sqref="C38">
    <cfRule type="expression" dxfId="219" priority="6391">
      <formula>B38="Not Needed"</formula>
    </cfRule>
  </conditionalFormatting>
  <conditionalFormatting sqref="C38">
    <cfRule type="expression" dxfId="218" priority="6392">
      <formula>B38="Not Needed"</formula>
    </cfRule>
  </conditionalFormatting>
  <conditionalFormatting sqref="C38">
    <cfRule type="expression" dxfId="217" priority="6393">
      <formula>B38="Not Needed"</formula>
    </cfRule>
  </conditionalFormatting>
  <conditionalFormatting sqref="C38">
    <cfRule type="expression" dxfId="216" priority="6394">
      <formula>B38="Not Needed"</formula>
    </cfRule>
  </conditionalFormatting>
  <conditionalFormatting sqref="C38">
    <cfRule type="expression" dxfId="215" priority="6395">
      <formula>B38="Not Needed"</formula>
    </cfRule>
  </conditionalFormatting>
  <conditionalFormatting sqref="C38">
    <cfRule type="expression" dxfId="214" priority="6396">
      <formula>B38="Not Needed"</formula>
    </cfRule>
  </conditionalFormatting>
  <conditionalFormatting sqref="C38">
    <cfRule type="expression" dxfId="213" priority="6397">
      <formula>B38="Not Needed"</formula>
    </cfRule>
  </conditionalFormatting>
  <conditionalFormatting sqref="C38">
    <cfRule type="expression" dxfId="212" priority="6398">
      <formula>B38="Not Needed"</formula>
    </cfRule>
  </conditionalFormatting>
  <conditionalFormatting sqref="C38">
    <cfRule type="expression" dxfId="211" priority="6399">
      <formula>B38="Not Needed"</formula>
    </cfRule>
  </conditionalFormatting>
  <conditionalFormatting sqref="C39">
    <cfRule type="expression" dxfId="210" priority="6400">
      <formula>B39="Not Needed"</formula>
    </cfRule>
  </conditionalFormatting>
  <conditionalFormatting sqref="C39">
    <cfRule type="expression" dxfId="209" priority="6401">
      <formula>B39="Not Needed"</formula>
    </cfRule>
  </conditionalFormatting>
  <conditionalFormatting sqref="C39">
    <cfRule type="expression" dxfId="208" priority="6402">
      <formula>B39="Not Needed"</formula>
    </cfRule>
  </conditionalFormatting>
  <conditionalFormatting sqref="C39">
    <cfRule type="expression" dxfId="207" priority="6403">
      <formula>B39="Not Needed"</formula>
    </cfRule>
  </conditionalFormatting>
  <conditionalFormatting sqref="C39">
    <cfRule type="expression" dxfId="206" priority="6404">
      <formula>B39="Not Needed"</formula>
    </cfRule>
  </conditionalFormatting>
  <conditionalFormatting sqref="C39">
    <cfRule type="expression" dxfId="205" priority="6405">
      <formula>B39="Not Needed"</formula>
    </cfRule>
  </conditionalFormatting>
  <conditionalFormatting sqref="C39">
    <cfRule type="expression" dxfId="204" priority="6406">
      <formula>B39="Not Needed"</formula>
    </cfRule>
  </conditionalFormatting>
  <conditionalFormatting sqref="C39">
    <cfRule type="expression" dxfId="203" priority="6407">
      <formula>B39="Not Needed"</formula>
    </cfRule>
  </conditionalFormatting>
  <conditionalFormatting sqref="C39">
    <cfRule type="expression" dxfId="202" priority="6408">
      <formula>B39="Not Needed"</formula>
    </cfRule>
  </conditionalFormatting>
  <conditionalFormatting sqref="C39">
    <cfRule type="expression" dxfId="201" priority="6409">
      <formula>B39="Not Needed"</formula>
    </cfRule>
  </conditionalFormatting>
  <conditionalFormatting sqref="C40">
    <cfRule type="expression" dxfId="200" priority="6410">
      <formula>B40="Not Needed"</formula>
    </cfRule>
  </conditionalFormatting>
  <conditionalFormatting sqref="C40">
    <cfRule type="expression" dxfId="199" priority="6411">
      <formula>B40="Not Needed"</formula>
    </cfRule>
  </conditionalFormatting>
  <conditionalFormatting sqref="C40">
    <cfRule type="expression" dxfId="198" priority="6412">
      <formula>B40="Not Needed"</formula>
    </cfRule>
  </conditionalFormatting>
  <conditionalFormatting sqref="C40">
    <cfRule type="expression" dxfId="197" priority="6413">
      <formula>B40="Not Needed"</formula>
    </cfRule>
  </conditionalFormatting>
  <conditionalFormatting sqref="C40">
    <cfRule type="expression" dxfId="196" priority="6414">
      <formula>B40="Not Needed"</formula>
    </cfRule>
  </conditionalFormatting>
  <conditionalFormatting sqref="C40">
    <cfRule type="expression" dxfId="195" priority="6415">
      <formula>B40="Not Needed"</formula>
    </cfRule>
  </conditionalFormatting>
  <conditionalFormatting sqref="C40">
    <cfRule type="expression" dxfId="194" priority="6416">
      <formula>B40="Not Needed"</formula>
    </cfRule>
  </conditionalFormatting>
  <conditionalFormatting sqref="C40">
    <cfRule type="expression" dxfId="193" priority="6417">
      <formula>B40="Not Needed"</formula>
    </cfRule>
  </conditionalFormatting>
  <conditionalFormatting sqref="C40">
    <cfRule type="expression" dxfId="192" priority="6418">
      <formula>B40="Not Needed"</formula>
    </cfRule>
  </conditionalFormatting>
  <conditionalFormatting sqref="C40">
    <cfRule type="expression" dxfId="191" priority="6419">
      <formula>B40="Not Needed"</formula>
    </cfRule>
  </conditionalFormatting>
  <conditionalFormatting sqref="D38">
    <cfRule type="expression" dxfId="190" priority="6420">
      <formula>B38="Not Needed"</formula>
    </cfRule>
  </conditionalFormatting>
  <conditionalFormatting sqref="D38">
    <cfRule type="expression" dxfId="189" priority="6421">
      <formula>B38="Not Needed"</formula>
    </cfRule>
  </conditionalFormatting>
  <conditionalFormatting sqref="D38">
    <cfRule type="expression" dxfId="188" priority="6422">
      <formula>B38="Not Needed"</formula>
    </cfRule>
  </conditionalFormatting>
  <conditionalFormatting sqref="D38">
    <cfRule type="expression" dxfId="187" priority="6423">
      <formula>B38="Not Needed"</formula>
    </cfRule>
  </conditionalFormatting>
  <conditionalFormatting sqref="D38">
    <cfRule type="expression" dxfId="186" priority="6424">
      <formula>B38="Not Needed"</formula>
    </cfRule>
  </conditionalFormatting>
  <conditionalFormatting sqref="D38">
    <cfRule type="expression" dxfId="185" priority="6425">
      <formula>B38="Not Needed"</formula>
    </cfRule>
  </conditionalFormatting>
  <conditionalFormatting sqref="D38">
    <cfRule type="expression" dxfId="184" priority="6426">
      <formula>B38="Not Needed"</formula>
    </cfRule>
  </conditionalFormatting>
  <conditionalFormatting sqref="D38">
    <cfRule type="expression" dxfId="183" priority="6427">
      <formula>B38="Not Needed"</formula>
    </cfRule>
  </conditionalFormatting>
  <conditionalFormatting sqref="D38">
    <cfRule type="expression" dxfId="182" priority="6428">
      <formula>B38="Not Needed"</formula>
    </cfRule>
  </conditionalFormatting>
  <conditionalFormatting sqref="D38">
    <cfRule type="expression" dxfId="181" priority="6429">
      <formula>B38="Not Needed"</formula>
    </cfRule>
  </conditionalFormatting>
  <conditionalFormatting sqref="D38">
    <cfRule type="expression" dxfId="180" priority="6430">
      <formula>B38="Not Needed"</formula>
    </cfRule>
  </conditionalFormatting>
  <conditionalFormatting sqref="D38">
    <cfRule type="expression" dxfId="179" priority="6431">
      <formula>B38="Not Needed"</formula>
    </cfRule>
  </conditionalFormatting>
  <conditionalFormatting sqref="D38">
    <cfRule type="expression" dxfId="178" priority="6432">
      <formula>B38="Not Needed"</formula>
    </cfRule>
  </conditionalFormatting>
  <conditionalFormatting sqref="D38">
    <cfRule type="expression" dxfId="177" priority="6433">
      <formula>B38="Not Needed"</formula>
    </cfRule>
  </conditionalFormatting>
  <conditionalFormatting sqref="D38">
    <cfRule type="expression" dxfId="176" priority="6434">
      <formula>B38="Not Needed"</formula>
    </cfRule>
  </conditionalFormatting>
  <conditionalFormatting sqref="D38">
    <cfRule type="expression" dxfId="175" priority="6435">
      <formula>B38="Not Needed"</formula>
    </cfRule>
  </conditionalFormatting>
  <conditionalFormatting sqref="D38">
    <cfRule type="expression" dxfId="174" priority="6436">
      <formula>B38="Not Needed"</formula>
    </cfRule>
  </conditionalFormatting>
  <conditionalFormatting sqref="D38">
    <cfRule type="expression" dxfId="173" priority="6437">
      <formula>B38="Not Needed"</formula>
    </cfRule>
  </conditionalFormatting>
  <conditionalFormatting sqref="D38">
    <cfRule type="expression" dxfId="172" priority="6438">
      <formula>B38="Not Needed"</formula>
    </cfRule>
  </conditionalFormatting>
  <conditionalFormatting sqref="D38">
    <cfRule type="expression" dxfId="171" priority="6439">
      <formula>B38="Not Needed"</formula>
    </cfRule>
  </conditionalFormatting>
  <conditionalFormatting sqref="D39">
    <cfRule type="expression" dxfId="170" priority="6440">
      <formula>B39="Not Needed"</formula>
    </cfRule>
  </conditionalFormatting>
  <conditionalFormatting sqref="D39">
    <cfRule type="expression" dxfId="169" priority="6441">
      <formula>B39="Not Needed"</formula>
    </cfRule>
  </conditionalFormatting>
  <conditionalFormatting sqref="D39">
    <cfRule type="expression" dxfId="168" priority="6442">
      <formula>B39="Not Needed"</formula>
    </cfRule>
  </conditionalFormatting>
  <conditionalFormatting sqref="D39">
    <cfRule type="expression" dxfId="167" priority="6443">
      <formula>B39="Not Needed"</formula>
    </cfRule>
  </conditionalFormatting>
  <conditionalFormatting sqref="D39">
    <cfRule type="expression" dxfId="166" priority="6444">
      <formula>B39="Not Needed"</formula>
    </cfRule>
  </conditionalFormatting>
  <conditionalFormatting sqref="D39">
    <cfRule type="expression" dxfId="165" priority="6445">
      <formula>B39="Not Needed"</formula>
    </cfRule>
  </conditionalFormatting>
  <conditionalFormatting sqref="D39">
    <cfRule type="expression" dxfId="164" priority="6446">
      <formula>B39="Not Needed"</formula>
    </cfRule>
  </conditionalFormatting>
  <conditionalFormatting sqref="D39">
    <cfRule type="expression" dxfId="163" priority="6447">
      <formula>B39="Not Needed"</formula>
    </cfRule>
  </conditionalFormatting>
  <conditionalFormatting sqref="D39">
    <cfRule type="expression" dxfId="162" priority="6448">
      <formula>B39="Not Needed"</formula>
    </cfRule>
  </conditionalFormatting>
  <conditionalFormatting sqref="D39">
    <cfRule type="expression" dxfId="161" priority="6449">
      <formula>B39="Not Needed"</formula>
    </cfRule>
  </conditionalFormatting>
  <conditionalFormatting sqref="D40">
    <cfRule type="expression" dxfId="160" priority="6450">
      <formula>B40="Not Needed"</formula>
    </cfRule>
  </conditionalFormatting>
  <conditionalFormatting sqref="D40">
    <cfRule type="expression" dxfId="159" priority="6451">
      <formula>B40="Not Needed"</formula>
    </cfRule>
  </conditionalFormatting>
  <conditionalFormatting sqref="D40">
    <cfRule type="expression" dxfId="158" priority="6452">
      <formula>B40="Not Needed"</formula>
    </cfRule>
  </conditionalFormatting>
  <conditionalFormatting sqref="D40">
    <cfRule type="expression" dxfId="157" priority="6453">
      <formula>B40="Not Needed"</formula>
    </cfRule>
  </conditionalFormatting>
  <conditionalFormatting sqref="D40">
    <cfRule type="expression" dxfId="156" priority="6454">
      <formula>B40="Not Needed"</formula>
    </cfRule>
  </conditionalFormatting>
  <conditionalFormatting sqref="D40">
    <cfRule type="expression" dxfId="155" priority="6455">
      <formula>B40="Not Needed"</formula>
    </cfRule>
  </conditionalFormatting>
  <conditionalFormatting sqref="D40">
    <cfRule type="expression" dxfId="154" priority="6456">
      <formula>B40="Not Needed"</formula>
    </cfRule>
  </conditionalFormatting>
  <conditionalFormatting sqref="D40">
    <cfRule type="expression" dxfId="153" priority="6457">
      <formula>B40="Not Needed"</formula>
    </cfRule>
  </conditionalFormatting>
  <conditionalFormatting sqref="D40">
    <cfRule type="expression" dxfId="152" priority="6458">
      <formula>B40="Not Needed"</formula>
    </cfRule>
  </conditionalFormatting>
  <conditionalFormatting sqref="D40">
    <cfRule type="expression" dxfId="151" priority="6459">
      <formula>B40="Not Needed"</formula>
    </cfRule>
  </conditionalFormatting>
  <conditionalFormatting sqref="C42">
    <cfRule type="expression" dxfId="150" priority="6460">
      <formula>B42="Not Needed"</formula>
    </cfRule>
  </conditionalFormatting>
  <conditionalFormatting sqref="C42">
    <cfRule type="expression" dxfId="149" priority="6461">
      <formula>B42="Not Needed"</formula>
    </cfRule>
  </conditionalFormatting>
  <conditionalFormatting sqref="C42">
    <cfRule type="expression" dxfId="148" priority="6462">
      <formula>B42="Not Needed"</formula>
    </cfRule>
  </conditionalFormatting>
  <conditionalFormatting sqref="C42">
    <cfRule type="expression" dxfId="147" priority="6463">
      <formula>B42="Not Needed"</formula>
    </cfRule>
  </conditionalFormatting>
  <conditionalFormatting sqref="C42">
    <cfRule type="expression" dxfId="146" priority="6464">
      <formula>B42="Not Needed"</formula>
    </cfRule>
  </conditionalFormatting>
  <conditionalFormatting sqref="C42">
    <cfRule type="expression" dxfId="145" priority="6465">
      <formula>B42="Not Needed"</formula>
    </cfRule>
  </conditionalFormatting>
  <conditionalFormatting sqref="C42">
    <cfRule type="expression" dxfId="144" priority="6466">
      <formula>B42="Not Needed"</formula>
    </cfRule>
  </conditionalFormatting>
  <conditionalFormatting sqref="C42">
    <cfRule type="expression" dxfId="143" priority="6467">
      <formula>B42="Not Needed"</formula>
    </cfRule>
  </conditionalFormatting>
  <conditionalFormatting sqref="C42">
    <cfRule type="expression" dxfId="142" priority="6468">
      <formula>B42="Not Needed"</formula>
    </cfRule>
  </conditionalFormatting>
  <conditionalFormatting sqref="C42">
    <cfRule type="expression" dxfId="141" priority="6469">
      <formula>B42="Not Needed"</formula>
    </cfRule>
  </conditionalFormatting>
  <conditionalFormatting sqref="D42">
    <cfRule type="expression" dxfId="140" priority="6470">
      <formula>B42="Not Needed"</formula>
    </cfRule>
  </conditionalFormatting>
  <conditionalFormatting sqref="D42">
    <cfRule type="expression" dxfId="139" priority="6471">
      <formula>B42="Not Needed"</formula>
    </cfRule>
  </conditionalFormatting>
  <conditionalFormatting sqref="D42">
    <cfRule type="expression" dxfId="138" priority="6472">
      <formula>B42="Not Needed"</formula>
    </cfRule>
  </conditionalFormatting>
  <conditionalFormatting sqref="D42">
    <cfRule type="expression" dxfId="137" priority="6473">
      <formula>B42="Not Needed"</formula>
    </cfRule>
  </conditionalFormatting>
  <conditionalFormatting sqref="D42">
    <cfRule type="expression" dxfId="136" priority="6474">
      <formula>B42="Not Needed"</formula>
    </cfRule>
  </conditionalFormatting>
  <conditionalFormatting sqref="D42">
    <cfRule type="expression" dxfId="135" priority="6475">
      <formula>B42="Not Needed"</formula>
    </cfRule>
  </conditionalFormatting>
  <conditionalFormatting sqref="D42">
    <cfRule type="expression" dxfId="134" priority="6476">
      <formula>B42="Not Needed"</formula>
    </cfRule>
  </conditionalFormatting>
  <conditionalFormatting sqref="D42">
    <cfRule type="expression" dxfId="133" priority="6477">
      <formula>B42="Not Needed"</formula>
    </cfRule>
  </conditionalFormatting>
  <conditionalFormatting sqref="D42">
    <cfRule type="expression" dxfId="132" priority="6478">
      <formula>B42="Not Needed"</formula>
    </cfRule>
  </conditionalFormatting>
  <conditionalFormatting sqref="D42">
    <cfRule type="expression" dxfId="131" priority="6479">
      <formula>B42="Not Needed"</formula>
    </cfRule>
  </conditionalFormatting>
  <conditionalFormatting sqref="C54">
    <cfRule type="expression" dxfId="130" priority="6480">
      <formula>B54="Not Needed"</formula>
    </cfRule>
  </conditionalFormatting>
  <conditionalFormatting sqref="C54">
    <cfRule type="expression" dxfId="129" priority="6481">
      <formula>B54="Not Needed"</formula>
    </cfRule>
  </conditionalFormatting>
  <conditionalFormatting sqref="C54">
    <cfRule type="expression" dxfId="128" priority="6482">
      <formula>B54="Not Needed"</formula>
    </cfRule>
  </conditionalFormatting>
  <conditionalFormatting sqref="C54">
    <cfRule type="expression" dxfId="127" priority="6483">
      <formula>B54="Not Needed"</formula>
    </cfRule>
  </conditionalFormatting>
  <conditionalFormatting sqref="C54">
    <cfRule type="expression" dxfId="126" priority="6484">
      <formula>B54="Not Needed"</formula>
    </cfRule>
  </conditionalFormatting>
  <conditionalFormatting sqref="C54">
    <cfRule type="expression" dxfId="125" priority="6485">
      <formula>B54="Not Needed"</formula>
    </cfRule>
  </conditionalFormatting>
  <conditionalFormatting sqref="C54">
    <cfRule type="expression" dxfId="124" priority="6486">
      <formula>B54="Not Needed"</formula>
    </cfRule>
  </conditionalFormatting>
  <conditionalFormatting sqref="C54">
    <cfRule type="expression" dxfId="123" priority="6487">
      <formula>B54="Not Needed"</formula>
    </cfRule>
  </conditionalFormatting>
  <conditionalFormatting sqref="C54">
    <cfRule type="expression" dxfId="122" priority="6488">
      <formula>B54="Not Needed"</formula>
    </cfRule>
  </conditionalFormatting>
  <conditionalFormatting sqref="C54">
    <cfRule type="expression" dxfId="121" priority="6489">
      <formula>B54="Not Needed"</formula>
    </cfRule>
  </conditionalFormatting>
  <conditionalFormatting sqref="D54">
    <cfRule type="expression" dxfId="120" priority="6490">
      <formula>B54="Not Needed"</formula>
    </cfRule>
  </conditionalFormatting>
  <conditionalFormatting sqref="D54">
    <cfRule type="expression" dxfId="119" priority="6491">
      <formula>B54="Not Needed"</formula>
    </cfRule>
  </conditionalFormatting>
  <conditionalFormatting sqref="D54">
    <cfRule type="expression" dxfId="118" priority="6492">
      <formula>B54="Not Needed"</formula>
    </cfRule>
  </conditionalFormatting>
  <conditionalFormatting sqref="D54">
    <cfRule type="expression" dxfId="117" priority="6493">
      <formula>B54="Not Needed"</formula>
    </cfRule>
  </conditionalFormatting>
  <conditionalFormatting sqref="D54">
    <cfRule type="expression" dxfId="116" priority="6494">
      <formula>B54="Not Needed"</formula>
    </cfRule>
  </conditionalFormatting>
  <conditionalFormatting sqref="D54">
    <cfRule type="expression" dxfId="115" priority="6495">
      <formula>B54="Not Needed"</formula>
    </cfRule>
  </conditionalFormatting>
  <conditionalFormatting sqref="D54">
    <cfRule type="expression" dxfId="114" priority="6496">
      <formula>B54="Not Needed"</formula>
    </cfRule>
  </conditionalFormatting>
  <conditionalFormatting sqref="D54">
    <cfRule type="expression" dxfId="113" priority="6497">
      <formula>B54="Not Needed"</formula>
    </cfRule>
  </conditionalFormatting>
  <conditionalFormatting sqref="D54">
    <cfRule type="expression" dxfId="112" priority="6498">
      <formula>B54="Not Needed"</formula>
    </cfRule>
  </conditionalFormatting>
  <conditionalFormatting sqref="D54">
    <cfRule type="expression" dxfId="111" priority="6499">
      <formula>B54="Not Needed"</formula>
    </cfRule>
  </conditionalFormatting>
  <conditionalFormatting sqref="F35">
    <cfRule type="expression" dxfId="110" priority="6500">
      <formula>B29="Not Needed"</formula>
    </cfRule>
  </conditionalFormatting>
  <conditionalFormatting sqref="F36">
    <cfRule type="expression" dxfId="109" priority="6501">
      <formula>B29="Not Needed"</formula>
    </cfRule>
  </conditionalFormatting>
  <conditionalFormatting sqref="F37">
    <cfRule type="expression" dxfId="108" priority="6502">
      <formula>B29="Not Needed"</formula>
    </cfRule>
  </conditionalFormatting>
  <conditionalFormatting sqref="F38">
    <cfRule type="expression" dxfId="107" priority="6503">
      <formula>B29="Not Needed"</formula>
    </cfRule>
  </conditionalFormatting>
  <conditionalFormatting sqref="F39">
    <cfRule type="expression" dxfId="106" priority="6504">
      <formula>B29="Not Needed"</formula>
    </cfRule>
  </conditionalFormatting>
  <conditionalFormatting sqref="F40">
    <cfRule type="expression" dxfId="105" priority="6505">
      <formula>B29="Not Needed"</formula>
    </cfRule>
  </conditionalFormatting>
  <conditionalFormatting sqref="F41">
    <cfRule type="expression" dxfId="104" priority="6506">
      <formula>B29="Not Needed"</formula>
    </cfRule>
  </conditionalFormatting>
  <conditionalFormatting sqref="F42">
    <cfRule type="expression" dxfId="103" priority="6507">
      <formula>B29="Not Needed"</formula>
    </cfRule>
  </conditionalFormatting>
  <conditionalFormatting sqref="F43">
    <cfRule type="expression" dxfId="102" priority="6508">
      <formula>B29="Not Needed"</formula>
    </cfRule>
  </conditionalFormatting>
  <conditionalFormatting sqref="F44">
    <cfRule type="expression" dxfId="101" priority="6509">
      <formula>B29="Not Needed"</formula>
    </cfRule>
  </conditionalFormatting>
  <conditionalFormatting sqref="F45">
    <cfRule type="expression" dxfId="100" priority="6510">
      <formula>B29="Not Needed"</formula>
    </cfRule>
  </conditionalFormatting>
  <conditionalFormatting sqref="F46">
    <cfRule type="expression" dxfId="99" priority="6511">
      <formula>B29="Not Needed"</formula>
    </cfRule>
  </conditionalFormatting>
  <conditionalFormatting sqref="F47">
    <cfRule type="expression" dxfId="98" priority="6512">
      <formula>B29="Not Needed"</formula>
    </cfRule>
  </conditionalFormatting>
  <conditionalFormatting sqref="F48">
    <cfRule type="expression" dxfId="97" priority="6513">
      <formula>B29="Not Needed"</formula>
    </cfRule>
  </conditionalFormatting>
  <conditionalFormatting sqref="F49">
    <cfRule type="expression" dxfId="96" priority="6514">
      <formula>B29="Not Needed"</formula>
    </cfRule>
  </conditionalFormatting>
  <conditionalFormatting sqref="F50">
    <cfRule type="expression" dxfId="95" priority="6515">
      <formula>B29="Not Needed"</formula>
    </cfRule>
  </conditionalFormatting>
  <conditionalFormatting sqref="F51">
    <cfRule type="expression" dxfId="94" priority="6516">
      <formula>B29="Not Needed"</formula>
    </cfRule>
  </conditionalFormatting>
  <conditionalFormatting sqref="F52">
    <cfRule type="expression" dxfId="93" priority="6517">
      <formula>B29="Not Needed"</formula>
    </cfRule>
  </conditionalFormatting>
  <conditionalFormatting sqref="F54">
    <cfRule type="expression" dxfId="92" priority="6518">
      <formula>B48="Not Needed"</formula>
    </cfRule>
  </conditionalFormatting>
  <conditionalFormatting sqref="F55">
    <cfRule type="expression" dxfId="91" priority="6519">
      <formula>B48="Not Needed"</formula>
    </cfRule>
  </conditionalFormatting>
  <conditionalFormatting sqref="F56">
    <cfRule type="expression" dxfId="90" priority="6520">
      <formula>B48="Not Needed"</formula>
    </cfRule>
  </conditionalFormatting>
  <conditionalFormatting sqref="F57">
    <cfRule type="expression" dxfId="89" priority="6521">
      <formula>B48="Not Needed"</formula>
    </cfRule>
  </conditionalFormatting>
  <conditionalFormatting sqref="F58">
    <cfRule type="expression" dxfId="88" priority="6522">
      <formula>B48="Not Needed"</formula>
    </cfRule>
  </conditionalFormatting>
  <conditionalFormatting sqref="F59">
    <cfRule type="expression" dxfId="87" priority="6523">
      <formula>B48="Not Needed"</formula>
    </cfRule>
  </conditionalFormatting>
  <conditionalFormatting sqref="F60">
    <cfRule type="expression" dxfId="86" priority="6524">
      <formula>B48="Not Needed"</formula>
    </cfRule>
  </conditionalFormatting>
  <conditionalFormatting sqref="F61">
    <cfRule type="expression" dxfId="85" priority="6525">
      <formula>B48="Not Needed"</formula>
    </cfRule>
  </conditionalFormatting>
  <conditionalFormatting sqref="F62">
    <cfRule type="expression" dxfId="84" priority="6526">
      <formula>B48="Not Needed"</formula>
    </cfRule>
  </conditionalFormatting>
  <conditionalFormatting sqref="F63">
    <cfRule type="expression" dxfId="83" priority="6527">
      <formula>B48="Not Needed"</formula>
    </cfRule>
  </conditionalFormatting>
  <conditionalFormatting sqref="F64">
    <cfRule type="expression" dxfId="82" priority="6528">
      <formula>B48="Not Needed"</formula>
    </cfRule>
  </conditionalFormatting>
  <conditionalFormatting sqref="F65">
    <cfRule type="expression" dxfId="81" priority="6529">
      <formula>B48="Not Needed"</formula>
    </cfRule>
  </conditionalFormatting>
  <conditionalFormatting sqref="F66">
    <cfRule type="expression" dxfId="80" priority="6530">
      <formula>B48="Not Needed"</formula>
    </cfRule>
  </conditionalFormatting>
  <conditionalFormatting sqref="F67">
    <cfRule type="expression" dxfId="79" priority="6531">
      <formula>B48="Not Needed"</formula>
    </cfRule>
  </conditionalFormatting>
  <conditionalFormatting sqref="F69">
    <cfRule type="expression" dxfId="78" priority="6532">
      <formula>B64="Not Needed"</formula>
    </cfRule>
  </conditionalFormatting>
  <conditionalFormatting sqref="F70">
    <cfRule type="expression" dxfId="77" priority="6533">
      <formula>B64="Not Needed"</formula>
    </cfRule>
  </conditionalFormatting>
  <conditionalFormatting sqref="F71">
    <cfRule type="expression" dxfId="76" priority="6534">
      <formula>B64="Not Needed"</formula>
    </cfRule>
  </conditionalFormatting>
  <conditionalFormatting sqref="F72">
    <cfRule type="expression" dxfId="75" priority="6535">
      <formula>B64="Not Needed"</formula>
    </cfRule>
  </conditionalFormatting>
  <conditionalFormatting sqref="F73">
    <cfRule type="expression" dxfId="74" priority="6536">
      <formula>B64="Not Needed"</formula>
    </cfRule>
  </conditionalFormatting>
  <conditionalFormatting sqref="F74">
    <cfRule type="expression" dxfId="73" priority="6537">
      <formula>B64="Not Needed"</formula>
    </cfRule>
  </conditionalFormatting>
  <conditionalFormatting sqref="F75">
    <cfRule type="expression" dxfId="72" priority="6538">
      <formula>B64="Not Needed"</formula>
    </cfRule>
  </conditionalFormatting>
  <conditionalFormatting sqref="F76">
    <cfRule type="expression" dxfId="71" priority="6539">
      <formula>B64="Not Needed"</formula>
    </cfRule>
  </conditionalFormatting>
  <conditionalFormatting sqref="F77">
    <cfRule type="expression" dxfId="70" priority="6540">
      <formula>B64="Not Needed"</formula>
    </cfRule>
  </conditionalFormatting>
  <conditionalFormatting sqref="F78">
    <cfRule type="expression" dxfId="69" priority="6541">
      <formula>B64="Not Needed"</formula>
    </cfRule>
  </conditionalFormatting>
  <conditionalFormatting sqref="F79">
    <cfRule type="expression" dxfId="68" priority="6542">
      <formula>B64="Not Needed"</formula>
    </cfRule>
  </conditionalFormatting>
  <conditionalFormatting sqref="F80">
    <cfRule type="expression" dxfId="67" priority="6543">
      <formula>B64="Not Needed"</formula>
    </cfRule>
  </conditionalFormatting>
  <conditionalFormatting sqref="F81">
    <cfRule type="expression" dxfId="66" priority="6544">
      <formula>B64="Not Needed"</formula>
    </cfRule>
  </conditionalFormatting>
  <conditionalFormatting sqref="F82">
    <cfRule type="expression" dxfId="65" priority="6545">
      <formula>B64="Not Needed"</formula>
    </cfRule>
  </conditionalFormatting>
  <conditionalFormatting sqref="F83">
    <cfRule type="expression" dxfId="64" priority="6546">
      <formula>B64="Not Needed"</formula>
    </cfRule>
  </conditionalFormatting>
  <conditionalFormatting sqref="F84">
    <cfRule type="expression" dxfId="63" priority="6547">
      <formula>B64="Not Needed"</formula>
    </cfRule>
  </conditionalFormatting>
  <conditionalFormatting sqref="F85">
    <cfRule type="expression" dxfId="62" priority="6548">
      <formula>B64="Not Needed"</formula>
    </cfRule>
  </conditionalFormatting>
  <conditionalFormatting sqref="F86">
    <cfRule type="expression" dxfId="61" priority="6549">
      <formula>B64="Not Needed"</formula>
    </cfRule>
  </conditionalFormatting>
  <conditionalFormatting sqref="F88">
    <cfRule type="expression" dxfId="60" priority="6550">
      <formula>B86="Not Needed"</formula>
    </cfRule>
  </conditionalFormatting>
  <conditionalFormatting sqref="F89">
    <cfRule type="expression" dxfId="59" priority="6551">
      <formula>B86="Not Needed"</formula>
    </cfRule>
  </conditionalFormatting>
  <conditionalFormatting sqref="F90">
    <cfRule type="expression" dxfId="58" priority="6552">
      <formula>B86="Not Needed"</formula>
    </cfRule>
  </conditionalFormatting>
  <conditionalFormatting sqref="F91">
    <cfRule type="expression" dxfId="57" priority="6553">
      <formula>B86="Not Needed"</formula>
    </cfRule>
  </conditionalFormatting>
  <conditionalFormatting sqref="F92">
    <cfRule type="expression" dxfId="56" priority="6554">
      <formula>B86="Not Needed"</formula>
    </cfRule>
  </conditionalFormatting>
  <conditionalFormatting sqref="F93">
    <cfRule type="expression" dxfId="55" priority="6555">
      <formula>B86="Not Needed"</formula>
    </cfRule>
  </conditionalFormatting>
  <conditionalFormatting sqref="F94">
    <cfRule type="expression" dxfId="54" priority="6556">
      <formula>B86="Not Needed"</formula>
    </cfRule>
  </conditionalFormatting>
  <conditionalFormatting sqref="F95">
    <cfRule type="expression" dxfId="53" priority="6557">
      <formula>B86="Not Needed"</formula>
    </cfRule>
  </conditionalFormatting>
  <conditionalFormatting sqref="F96">
    <cfRule type="expression" dxfId="52" priority="6558">
      <formula>B86="Not Needed"</formula>
    </cfRule>
  </conditionalFormatting>
  <conditionalFormatting sqref="F97">
    <cfRule type="expression" dxfId="51" priority="6559">
      <formula>B86="Not Needed"</formula>
    </cfRule>
  </conditionalFormatting>
  <conditionalFormatting sqref="F98">
    <cfRule type="expression" dxfId="50" priority="6560">
      <formula>B86="Not Needed"</formula>
    </cfRule>
  </conditionalFormatting>
  <conditionalFormatting sqref="F99">
    <cfRule type="expression" dxfId="49" priority="6561">
      <formula>B86="Not Needed"</formula>
    </cfRule>
  </conditionalFormatting>
  <conditionalFormatting sqref="F100">
    <cfRule type="expression" dxfId="48" priority="6562">
      <formula>B86="Not Needed"</formula>
    </cfRule>
  </conditionalFormatting>
  <conditionalFormatting sqref="F101">
    <cfRule type="expression" dxfId="47" priority="6563">
      <formula>B86="Not Needed"</formula>
    </cfRule>
  </conditionalFormatting>
  <conditionalFormatting sqref="F102">
    <cfRule type="expression" dxfId="46" priority="6564">
      <formula>B86="Not Needed"</formula>
    </cfRule>
  </conditionalFormatting>
  <conditionalFormatting sqref="F103">
    <cfRule type="expression" dxfId="45" priority="6565">
      <formula>B86="Not Needed"</formula>
    </cfRule>
  </conditionalFormatting>
  <conditionalFormatting sqref="F104">
    <cfRule type="expression" dxfId="44" priority="6566">
      <formula>B86="Not Needed"</formula>
    </cfRule>
  </conditionalFormatting>
  <conditionalFormatting sqref="F105">
    <cfRule type="expression" dxfId="43" priority="6567">
      <formula>B86="Not Needed"</formula>
    </cfRule>
  </conditionalFormatting>
  <conditionalFormatting sqref="F106:F107">
    <cfRule type="expression" dxfId="42" priority="6568">
      <formula>B86="Not Needed"</formula>
    </cfRule>
  </conditionalFormatting>
  <conditionalFormatting sqref="F108">
    <cfRule type="expression" dxfId="41" priority="6569">
      <formula>B86="Not Needed"</formula>
    </cfRule>
  </conditionalFormatting>
  <conditionalFormatting sqref="F110">
    <cfRule type="expression" dxfId="40" priority="6570">
      <formula>B108="Not Needed"</formula>
    </cfRule>
  </conditionalFormatting>
  <conditionalFormatting sqref="F111">
    <cfRule type="expression" dxfId="39" priority="6571">
      <formula>B108="Not Needed"</formula>
    </cfRule>
  </conditionalFormatting>
  <conditionalFormatting sqref="F112">
    <cfRule type="expression" dxfId="38" priority="6572">
      <formula>B108="Not Needed"</formula>
    </cfRule>
  </conditionalFormatting>
  <conditionalFormatting sqref="F113">
    <cfRule type="expression" dxfId="37" priority="6573">
      <formula>B108="Not Needed"</formula>
    </cfRule>
  </conditionalFormatting>
  <conditionalFormatting sqref="F114">
    <cfRule type="expression" dxfId="36" priority="6574">
      <formula>B108="Not Needed"</formula>
    </cfRule>
  </conditionalFormatting>
  <conditionalFormatting sqref="F115">
    <cfRule type="expression" dxfId="35" priority="6575">
      <formula>B108="Not Needed"</formula>
    </cfRule>
  </conditionalFormatting>
  <conditionalFormatting sqref="F116">
    <cfRule type="expression" dxfId="34" priority="6576">
      <formula>B108="Not Needed"</formula>
    </cfRule>
  </conditionalFormatting>
  <conditionalFormatting sqref="F117">
    <cfRule type="expression" dxfId="33" priority="6577">
      <formula>B108="Not Needed"</formula>
    </cfRule>
  </conditionalFormatting>
  <conditionalFormatting sqref="F118">
    <cfRule type="expression" dxfId="32" priority="6578">
      <formula>B108="Not Needed"</formula>
    </cfRule>
  </conditionalFormatting>
  <conditionalFormatting sqref="F119">
    <cfRule type="expression" dxfId="31" priority="6579">
      <formula>B108="Not Needed"</formula>
    </cfRule>
  </conditionalFormatting>
  <conditionalFormatting sqref="F120">
    <cfRule type="expression" dxfId="30" priority="6580">
      <formula>B108="Not Needed"</formula>
    </cfRule>
  </conditionalFormatting>
  <conditionalFormatting sqref="F121">
    <cfRule type="expression" dxfId="29" priority="6581">
      <formula>B108="Not Needed"</formula>
    </cfRule>
  </conditionalFormatting>
  <conditionalFormatting sqref="F122">
    <cfRule type="expression" dxfId="28" priority="6582">
      <formula>B108="Not Needed"</formula>
    </cfRule>
  </conditionalFormatting>
  <conditionalFormatting sqref="F124">
    <cfRule type="expression" dxfId="27" priority="6583">
      <formula>B121="Not Needed"</formula>
    </cfRule>
  </conditionalFormatting>
  <conditionalFormatting sqref="F125">
    <cfRule type="expression" dxfId="26" priority="6584">
      <formula>B121="Not Needed"</formula>
    </cfRule>
  </conditionalFormatting>
  <conditionalFormatting sqref="F126">
    <cfRule type="expression" dxfId="25" priority="6585">
      <formula>B121="Not Needed"</formula>
    </cfRule>
  </conditionalFormatting>
  <conditionalFormatting sqref="F127">
    <cfRule type="expression" dxfId="24" priority="6586">
      <formula>B121="Not Needed"</formula>
    </cfRule>
  </conditionalFormatting>
  <conditionalFormatting sqref="F132">
    <cfRule type="expression" dxfId="23" priority="6587">
      <formula>B126="Not Needed"</formula>
    </cfRule>
  </conditionalFormatting>
  <conditionalFormatting sqref="F133">
    <cfRule type="expression" dxfId="22" priority="6588">
      <formula>B126="Not Needed"</formula>
    </cfRule>
  </conditionalFormatting>
  <conditionalFormatting sqref="F134">
    <cfRule type="expression" dxfId="21" priority="6589">
      <formula>B126="Not Needed"</formula>
    </cfRule>
  </conditionalFormatting>
  <conditionalFormatting sqref="F135">
    <cfRule type="expression" dxfId="20" priority="6590">
      <formula>B126="Not Needed"</formula>
    </cfRule>
  </conditionalFormatting>
  <conditionalFormatting sqref="C107">
    <cfRule type="expression" dxfId="19" priority="6591">
      <formula>B107="Not Needed"</formula>
    </cfRule>
  </conditionalFormatting>
  <conditionalFormatting sqref="C107">
    <cfRule type="expression" dxfId="18" priority="6592">
      <formula>B107="Not Needed"</formula>
    </cfRule>
  </conditionalFormatting>
  <conditionalFormatting sqref="C107">
    <cfRule type="expression" dxfId="17" priority="6593">
      <formula>B107="Not Needed"</formula>
    </cfRule>
  </conditionalFormatting>
  <conditionalFormatting sqref="C107">
    <cfRule type="expression" dxfId="16" priority="6594">
      <formula>B107="Not Needed"</formula>
    </cfRule>
  </conditionalFormatting>
  <conditionalFormatting sqref="C107">
    <cfRule type="expression" dxfId="15" priority="6595">
      <formula>B107="Not Needed"</formula>
    </cfRule>
  </conditionalFormatting>
  <conditionalFormatting sqref="C107">
    <cfRule type="expression" dxfId="14" priority="6596">
      <formula>B107="Not Needed"</formula>
    </cfRule>
  </conditionalFormatting>
  <conditionalFormatting sqref="C107">
    <cfRule type="expression" dxfId="13" priority="6597">
      <formula>B107="Not Needed"</formula>
    </cfRule>
  </conditionalFormatting>
  <conditionalFormatting sqref="C107">
    <cfRule type="expression" dxfId="12" priority="6598">
      <formula>B107="Not Needed"</formula>
    </cfRule>
  </conditionalFormatting>
  <conditionalFormatting sqref="C107">
    <cfRule type="expression" dxfId="11" priority="6599">
      <formula>B107="Not Needed"</formula>
    </cfRule>
  </conditionalFormatting>
  <conditionalFormatting sqref="C107">
    <cfRule type="expression" dxfId="10" priority="6600">
      <formula>B107="Not Needed"</formula>
    </cfRule>
  </conditionalFormatting>
  <conditionalFormatting sqref="D107">
    <cfRule type="expression" dxfId="9" priority="6601">
      <formula>B107="Not Needed"</formula>
    </cfRule>
  </conditionalFormatting>
  <conditionalFormatting sqref="D107">
    <cfRule type="expression" dxfId="8" priority="6602">
      <formula>B107="Not Needed"</formula>
    </cfRule>
  </conditionalFormatting>
  <conditionalFormatting sqref="D107">
    <cfRule type="expression" dxfId="7" priority="6603">
      <formula>B107="Not Needed"</formula>
    </cfRule>
  </conditionalFormatting>
  <conditionalFormatting sqref="D107">
    <cfRule type="expression" dxfId="6" priority="6604">
      <formula>B107="Not Needed"</formula>
    </cfRule>
  </conditionalFormatting>
  <conditionalFormatting sqref="D107">
    <cfRule type="expression" dxfId="5" priority="6605">
      <formula>B107="Not Needed"</formula>
    </cfRule>
  </conditionalFormatting>
  <conditionalFormatting sqref="D107">
    <cfRule type="expression" dxfId="4" priority="6606">
      <formula>B107="Not Needed"</formula>
    </cfRule>
  </conditionalFormatting>
  <conditionalFormatting sqref="D107">
    <cfRule type="expression" dxfId="3" priority="6607">
      <formula>B107="Not Needed"</formula>
    </cfRule>
  </conditionalFormatting>
  <conditionalFormatting sqref="D107">
    <cfRule type="expression" dxfId="2" priority="6608">
      <formula>B107="Not Needed"</formula>
    </cfRule>
  </conditionalFormatting>
  <conditionalFormatting sqref="D107">
    <cfRule type="expression" dxfId="1" priority="6609">
      <formula>B107="Not Needed"</formula>
    </cfRule>
  </conditionalFormatting>
  <conditionalFormatting sqref="D107">
    <cfRule type="expression" dxfId="0" priority="6610">
      <formula>B107="Not Needed"</formula>
    </cfRule>
  </conditionalFormatting>
  <dataValidations count="1">
    <dataValidation type="list" allowBlank="1" showInputMessage="1" showErrorMessage="1" sqref="B124:B127 B16:B33 B35:B52 B54:B67 B69:B86 B88:B108 B110:B122 B129:B130 B132:B135" xr:uid="{00000000-0002-0000-0100-000000000000}">
      <formula1>"Yes,No,In Progress,Not needed"</formula1>
      <formula2>0</formula2>
    </dataValidation>
  </dataValidations>
  <printOptions horizontalCentered="1"/>
  <pageMargins left="0.4" right="0.4" top="0.4" bottom="0.6" header="0.51180555555555496" footer="0.3"/>
  <pageSetup firstPageNumber="0" fitToHeight="0" orientation="portrait" horizontalDpi="300" verticalDpi="300" r:id="rId1"/>
  <headerFooter>
    <oddFooter>&amp;CPage &amp;P of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emplate/>
  <TotalTime>13</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CHECKLIST</vt:lpstr>
      <vt:lpstr>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Microsoft Office User</cp:lastModifiedBy>
  <cp:revision>3</cp:revision>
  <dcterms:created xsi:type="dcterms:W3CDTF">2017-05-27T16:48:48Z</dcterms:created>
  <dcterms:modified xsi:type="dcterms:W3CDTF">2020-10-28T22:05:56Z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TemplateID">
    <vt:lpwstr>TC040389139991</vt:lpwstr>
  </property>
</Properties>
</file>